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\Desktop\EDOS FIN 2017 LDF\SEGUNDO TRIMESTRE\"/>
    </mc:Choice>
  </mc:AlternateContent>
  <xr:revisionPtr revIDLastSave="0" documentId="8_{25BE4D5B-98B0-428C-88A0-0D81BAA88210}" xr6:coauthVersionLast="31" xr6:coauthVersionMax="31" xr10:uidLastSave="{00000000-0000-0000-0000-000000000000}"/>
  <bookViews>
    <workbookView xWindow="0" yWindow="0" windowWidth="20010" windowHeight="7515" xr2:uid="{9BA38338-22C8-4FA4-A539-D9EAB00A3C8D}"/>
  </bookViews>
  <sheets>
    <sheet name="LDF 6A" sheetId="1" r:id="rId1"/>
  </sheets>
  <definedNames>
    <definedName name="_xlnm.Print_Titles" localSheetId="0">'LDF 6A'!$1:$11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0" i="1" l="1"/>
  <c r="I160" i="1" s="1"/>
  <c r="F159" i="1"/>
  <c r="I159" i="1" s="1"/>
  <c r="F158" i="1"/>
  <c r="F153" i="1" s="1"/>
  <c r="I153" i="1" s="1"/>
  <c r="F157" i="1"/>
  <c r="I157" i="1" s="1"/>
  <c r="F156" i="1"/>
  <c r="I156" i="1" s="1"/>
  <c r="F155" i="1"/>
  <c r="I155" i="1" s="1"/>
  <c r="F154" i="1"/>
  <c r="I154" i="1" s="1"/>
  <c r="H153" i="1"/>
  <c r="G153" i="1"/>
  <c r="E153" i="1"/>
  <c r="D153" i="1"/>
  <c r="F152" i="1"/>
  <c r="I152" i="1" s="1"/>
  <c r="F151" i="1"/>
  <c r="I151" i="1" s="1"/>
  <c r="F150" i="1"/>
  <c r="I150" i="1" s="1"/>
  <c r="H149" i="1"/>
  <c r="G149" i="1"/>
  <c r="F149" i="1"/>
  <c r="I149" i="1" s="1"/>
  <c r="E149" i="1"/>
  <c r="D149" i="1"/>
  <c r="F148" i="1"/>
  <c r="I148" i="1" s="1"/>
  <c r="F147" i="1"/>
  <c r="I147" i="1" s="1"/>
  <c r="F146" i="1"/>
  <c r="I146" i="1" s="1"/>
  <c r="F145" i="1"/>
  <c r="I145" i="1" s="1"/>
  <c r="F144" i="1"/>
  <c r="I144" i="1" s="1"/>
  <c r="F143" i="1"/>
  <c r="I143" i="1" s="1"/>
  <c r="F142" i="1"/>
  <c r="F140" i="1" s="1"/>
  <c r="I140" i="1" s="1"/>
  <c r="F141" i="1"/>
  <c r="I141" i="1" s="1"/>
  <c r="H140" i="1"/>
  <c r="G140" i="1"/>
  <c r="E140" i="1"/>
  <c r="D140" i="1"/>
  <c r="F139" i="1"/>
  <c r="I139" i="1" s="1"/>
  <c r="F138" i="1"/>
  <c r="F136" i="1" s="1"/>
  <c r="I136" i="1" s="1"/>
  <c r="F137" i="1"/>
  <c r="I137" i="1" s="1"/>
  <c r="H136" i="1"/>
  <c r="G136" i="1"/>
  <c r="E136" i="1"/>
  <c r="D136" i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F126" i="1" s="1"/>
  <c r="I126" i="1" s="1"/>
  <c r="F127" i="1"/>
  <c r="I127" i="1" s="1"/>
  <c r="H126" i="1"/>
  <c r="G126" i="1"/>
  <c r="E126" i="1"/>
  <c r="D126" i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F116" i="1" s="1"/>
  <c r="I116" i="1" s="1"/>
  <c r="F117" i="1"/>
  <c r="I117" i="1" s="1"/>
  <c r="H116" i="1"/>
  <c r="G116" i="1"/>
  <c r="E116" i="1"/>
  <c r="D116" i="1"/>
  <c r="F115" i="1"/>
  <c r="I115" i="1" s="1"/>
  <c r="F114" i="1"/>
  <c r="I114" i="1" s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F106" i="1" s="1"/>
  <c r="I106" i="1" s="1"/>
  <c r="F107" i="1"/>
  <c r="I107" i="1" s="1"/>
  <c r="H106" i="1"/>
  <c r="G106" i="1"/>
  <c r="E106" i="1"/>
  <c r="D106" i="1"/>
  <c r="F105" i="1"/>
  <c r="I105" i="1" s="1"/>
  <c r="F104" i="1"/>
  <c r="I104" i="1" s="1"/>
  <c r="F103" i="1"/>
  <c r="I103" i="1" s="1"/>
  <c r="F102" i="1"/>
  <c r="I102" i="1" s="1"/>
  <c r="F101" i="1"/>
  <c r="I101" i="1" s="1"/>
  <c r="F100" i="1"/>
  <c r="I100" i="1" s="1"/>
  <c r="F99" i="1"/>
  <c r="I99" i="1" s="1"/>
  <c r="F98" i="1"/>
  <c r="F96" i="1" s="1"/>
  <c r="I96" i="1" s="1"/>
  <c r="F97" i="1"/>
  <c r="I97" i="1" s="1"/>
  <c r="H96" i="1"/>
  <c r="G96" i="1"/>
  <c r="E96" i="1"/>
  <c r="D96" i="1"/>
  <c r="F95" i="1"/>
  <c r="I95" i="1" s="1"/>
  <c r="F94" i="1"/>
  <c r="I94" i="1" s="1"/>
  <c r="F93" i="1"/>
  <c r="I93" i="1" s="1"/>
  <c r="F92" i="1"/>
  <c r="I92" i="1" s="1"/>
  <c r="F91" i="1"/>
  <c r="I91" i="1" s="1"/>
  <c r="F90" i="1"/>
  <c r="F88" i="1" s="1"/>
  <c r="F89" i="1"/>
  <c r="I89" i="1" s="1"/>
  <c r="H88" i="1"/>
  <c r="H87" i="1" s="1"/>
  <c r="G88" i="1"/>
  <c r="E88" i="1"/>
  <c r="D88" i="1"/>
  <c r="D87" i="1" s="1"/>
  <c r="G87" i="1"/>
  <c r="E87" i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H78" i="1"/>
  <c r="G78" i="1"/>
  <c r="F78" i="1"/>
  <c r="I78" i="1" s="1"/>
  <c r="E78" i="1"/>
  <c r="D78" i="1"/>
  <c r="F77" i="1"/>
  <c r="I77" i="1" s="1"/>
  <c r="F76" i="1"/>
  <c r="I76" i="1" s="1"/>
  <c r="F75" i="1"/>
  <c r="I75" i="1" s="1"/>
  <c r="H74" i="1"/>
  <c r="G74" i="1"/>
  <c r="F74" i="1"/>
  <c r="I74" i="1" s="1"/>
  <c r="E74" i="1"/>
  <c r="D74" i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F65" i="1" s="1"/>
  <c r="I65" i="1" s="1"/>
  <c r="F66" i="1"/>
  <c r="I66" i="1" s="1"/>
  <c r="H65" i="1"/>
  <c r="G65" i="1"/>
  <c r="E65" i="1"/>
  <c r="D65" i="1"/>
  <c r="F64" i="1"/>
  <c r="I64" i="1" s="1"/>
  <c r="F63" i="1"/>
  <c r="F61" i="1" s="1"/>
  <c r="I61" i="1" s="1"/>
  <c r="F62" i="1"/>
  <c r="I62" i="1" s="1"/>
  <c r="H61" i="1"/>
  <c r="G61" i="1"/>
  <c r="E61" i="1"/>
  <c r="D61" i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F51" i="1" s="1"/>
  <c r="F52" i="1"/>
  <c r="I52" i="1" s="1"/>
  <c r="H51" i="1"/>
  <c r="G51" i="1"/>
  <c r="E51" i="1"/>
  <c r="D51" i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F41" i="1" s="1"/>
  <c r="F42" i="1"/>
  <c r="I42" i="1" s="1"/>
  <c r="H41" i="1"/>
  <c r="G41" i="1"/>
  <c r="E41" i="1"/>
  <c r="D41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F31" i="1" s="1"/>
  <c r="F32" i="1"/>
  <c r="I32" i="1" s="1"/>
  <c r="H31" i="1"/>
  <c r="G31" i="1"/>
  <c r="E31" i="1"/>
  <c r="D31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F21" i="1" s="1"/>
  <c r="F22" i="1"/>
  <c r="I22" i="1" s="1"/>
  <c r="H21" i="1"/>
  <c r="G21" i="1"/>
  <c r="E21" i="1"/>
  <c r="D21" i="1"/>
  <c r="F20" i="1"/>
  <c r="I20" i="1" s="1"/>
  <c r="F19" i="1"/>
  <c r="I19" i="1" s="1"/>
  <c r="F18" i="1"/>
  <c r="I18" i="1" s="1"/>
  <c r="F17" i="1"/>
  <c r="I17" i="1" s="1"/>
  <c r="F16" i="1"/>
  <c r="I16" i="1" s="1"/>
  <c r="F15" i="1"/>
  <c r="F13" i="1" s="1"/>
  <c r="F12" i="1" s="1"/>
  <c r="F14" i="1"/>
  <c r="I14" i="1" s="1"/>
  <c r="H13" i="1"/>
  <c r="H12" i="1" s="1"/>
  <c r="H162" i="1" s="1"/>
  <c r="G13" i="1"/>
  <c r="E13" i="1"/>
  <c r="D13" i="1"/>
  <c r="D12" i="1" s="1"/>
  <c r="D162" i="1" s="1"/>
  <c r="G12" i="1"/>
  <c r="G162" i="1" s="1"/>
  <c r="E12" i="1"/>
  <c r="E162" i="1" s="1"/>
  <c r="F87" i="1" l="1"/>
  <c r="F162" i="1" s="1"/>
  <c r="I88" i="1"/>
  <c r="I87" i="1" s="1"/>
  <c r="I13" i="1"/>
  <c r="I31" i="1"/>
  <c r="I15" i="1"/>
  <c r="I23" i="1"/>
  <c r="I21" i="1" s="1"/>
  <c r="I33" i="1"/>
  <c r="I43" i="1"/>
  <c r="I41" i="1" s="1"/>
  <c r="I53" i="1"/>
  <c r="I51" i="1" s="1"/>
  <c r="I63" i="1"/>
  <c r="I67" i="1"/>
  <c r="I90" i="1"/>
  <c r="I98" i="1"/>
  <c r="I108" i="1"/>
  <c r="I118" i="1"/>
  <c r="I128" i="1"/>
  <c r="I138" i="1"/>
  <c r="I142" i="1"/>
  <c r="I158" i="1"/>
  <c r="I12" i="1" l="1"/>
  <c r="I162" i="1" s="1"/>
</calcChain>
</file>

<file path=xl/sharedStrings.xml><?xml version="1.0" encoding="utf-8"?>
<sst xmlns="http://schemas.openxmlformats.org/spreadsheetml/2006/main" count="162" uniqueCount="89">
  <si>
    <t>SISTEMA PARA EL DESARROLLO INTEGRAL DE LA FAMILIA EN EL ESTADO DE CAMPECHE</t>
  </si>
  <si>
    <t>Estado Analítico del Ejercicio del Presupuesto de Egresos Detallado - LDF</t>
  </si>
  <si>
    <t xml:space="preserve">Clasificación por Objeto del Gasto (Capítulo y Concepto) </t>
  </si>
  <si>
    <t>Del 1 de Enero al 30 de Junio de 2017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</si>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</sst>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0" fillId="0" borderId="0" xfId="0" applyFill="1" applyBorder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164" fontId="3" fillId="0" borderId="10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6" xfId="0" applyNumberFormat="1" applyFont="1" applyFill="1" applyBorder="1" applyAlignment="1" applyProtection="1">
      <alignment horizontal="left" vertical="center"/>
    </xf>
    <xf numFmtId="164" fontId="1" fillId="0" borderId="10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 indent="3"/>
    </xf>
    <xf numFmtId="0" fontId="1" fillId="0" borderId="6" xfId="0" applyNumberFormat="1" applyFont="1" applyFill="1" applyBorder="1" applyAlignment="1" applyProtection="1"/>
    <xf numFmtId="164" fontId="1" fillId="0" borderId="6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12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horizontal="left" vertical="center"/>
    </xf>
    <xf numFmtId="164" fontId="1" fillId="0" borderId="14" xfId="0" applyNumberFormat="1" applyFont="1" applyFill="1" applyBorder="1" applyAlignment="1" applyProtection="1">
      <alignment horizontal="right" vertical="center"/>
    </xf>
    <xf numFmtId="164" fontId="1" fillId="0" borderId="13" xfId="0" applyNumberFormat="1" applyFont="1" applyFill="1" applyBorder="1" applyAlignment="1" applyProtection="1">
      <alignment horizontal="right" vertical="center"/>
    </xf>
    <xf numFmtId="0" fontId="3" fillId="0" borderId="15" xfId="0" applyNumberFormat="1" applyFont="1" applyFill="1" applyBorder="1" applyAlignment="1" applyProtection="1">
      <alignment horizontal="left" vertical="center"/>
    </xf>
    <xf numFmtId="0" fontId="1" fillId="0" borderId="16" xfId="0" applyNumberFormat="1" applyFont="1" applyFill="1" applyBorder="1" applyAlignment="1" applyProtection="1">
      <alignment horizontal="left" vertical="center"/>
    </xf>
    <xf numFmtId="164" fontId="3" fillId="0" borderId="17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164" fontId="1" fillId="0" borderId="11" xfId="0" applyNumberFormat="1" applyFont="1" applyFill="1" applyBorder="1" applyAlignment="1" applyProtection="1">
      <alignment horizontal="right" vertical="center"/>
    </xf>
    <xf numFmtId="164" fontId="1" fillId="0" borderId="9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666750</xdr:colOff>
      <xdr:row>3</xdr:row>
      <xdr:rowOff>178143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51E22003-06E6-45B4-9B94-591C52261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19075"/>
          <a:ext cx="638175" cy="78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257175</xdr:colOff>
      <xdr:row>1</xdr:row>
      <xdr:rowOff>19050</xdr:rowOff>
    </xdr:from>
    <xdr:to>
      <xdr:col>8</xdr:col>
      <xdr:colOff>1104900</xdr:colOff>
      <xdr:row>3</xdr:row>
      <xdr:rowOff>164041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FD3328-85CE-4BC8-B1CE-D93BF7256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209550"/>
          <a:ext cx="1762125" cy="783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168</xdr:row>
      <xdr:rowOff>0</xdr:rowOff>
    </xdr:from>
    <xdr:to>
      <xdr:col>8</xdr:col>
      <xdr:colOff>723900</xdr:colOff>
      <xdr:row>172</xdr:row>
      <xdr:rowOff>95250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859FD256-3413-44E0-BA63-8B03BB16C910}"/>
            </a:ext>
          </a:extLst>
        </xdr:cNvPr>
        <xdr:cNvGrpSpPr/>
      </xdr:nvGrpSpPr>
      <xdr:grpSpPr>
        <a:xfrm>
          <a:off x="676275" y="32527875"/>
          <a:ext cx="9439275" cy="857250"/>
          <a:chOff x="0" y="15192375"/>
          <a:chExt cx="11384493" cy="468000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CAB6D0AD-1B06-46A8-824A-D23C247E7C7C}"/>
              </a:ext>
            </a:extLst>
          </xdr:cNvPr>
          <xdr:cNvSpPr txBox="1"/>
        </xdr:nvSpPr>
        <xdr:spPr>
          <a:xfrm>
            <a:off x="8144493" y="15192375"/>
            <a:ext cx="3240000" cy="468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Profa. Silvia Elena Parrao Arceo</a:t>
            </a: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Directora General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DB28E0C7-89C7-4128-8534-8012C451EFE4}"/>
              </a:ext>
            </a:extLst>
          </xdr:cNvPr>
          <xdr:cNvSpPr txBox="1"/>
        </xdr:nvSpPr>
        <xdr:spPr>
          <a:xfrm>
            <a:off x="4073305" y="15192375"/>
            <a:ext cx="3240000" cy="468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C. P. José Román de la Cruz Martínez</a:t>
            </a: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Director de Finanzas</a:t>
            </a:r>
          </a:p>
        </xdr:txBody>
      </xdr: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4EB06EAA-7DD8-457E-9962-F02DB70CB719}"/>
              </a:ext>
            </a:extLst>
          </xdr:cNvPr>
          <xdr:cNvSpPr txBox="1"/>
        </xdr:nvSpPr>
        <xdr:spPr>
          <a:xfrm>
            <a:off x="0" y="15192375"/>
            <a:ext cx="3239999" cy="468000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L.</a:t>
            </a:r>
            <a:r>
              <a:rPr lang="es-MX" sz="1000" b="1" baseline="0">
                <a:latin typeface="Arial" panose="020B0604020202020204" pitchFamily="34" charset="0"/>
                <a:cs typeface="Arial" panose="020B0604020202020204" pitchFamily="34" charset="0"/>
              </a:rPr>
              <a:t> A. F. Karla Nohemy Collí Gómez</a:t>
            </a:r>
            <a:endParaRPr lang="es-MX" sz="1000" b="1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Subdirectora de Presupuesto</a:t>
            </a:r>
          </a:p>
        </xdr:txBody>
      </xdr: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B75C68F9-CEEE-452E-A646-79A29EE42A04}"/>
              </a:ext>
            </a:extLst>
          </xdr:cNvPr>
          <xdr:cNvCxnSpPr/>
        </xdr:nvCxnSpPr>
        <xdr:spPr>
          <a:xfrm>
            <a:off x="0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7C943E63-B1BF-4F9B-A2BE-7F40CB2BC5D3}"/>
              </a:ext>
            </a:extLst>
          </xdr:cNvPr>
          <xdr:cNvCxnSpPr/>
        </xdr:nvCxnSpPr>
        <xdr:spPr>
          <a:xfrm>
            <a:off x="4073305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F388AADB-49C7-4EB4-902E-4250BEC3D901}"/>
              </a:ext>
            </a:extLst>
          </xdr:cNvPr>
          <xdr:cNvCxnSpPr/>
        </xdr:nvCxnSpPr>
        <xdr:spPr>
          <a:xfrm>
            <a:off x="8144493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90977-A61F-473F-B212-1683D4D66AED}">
  <sheetPr>
    <pageSetUpPr fitToPage="1"/>
  </sheetPr>
  <dimension ref="A1:J173"/>
  <sheetViews>
    <sheetView tabSelected="1" workbookViewId="0">
      <selection sqref="A1:I92"/>
    </sheetView>
  </sheetViews>
  <sheetFormatPr baseColWidth="10" defaultRowHeight="15" x14ac:dyDescent="0.25"/>
  <cols>
    <col min="1" max="1" width="4.42578125" customWidth="1"/>
    <col min="2" max="2" width="53.5703125" customWidth="1"/>
    <col min="3" max="3" width="14.28515625" customWidth="1"/>
    <col min="4" max="8" width="13.7109375" customWidth="1"/>
    <col min="9" max="9" width="16.7109375" customWidth="1"/>
    <col min="10" max="10" width="4.42578125" customWidth="1"/>
  </cols>
  <sheetData>
    <row r="1" spans="1:10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35.25" customHeight="1" x14ac:dyDescent="0.25">
      <c r="A2" s="1"/>
      <c r="B2" s="3" t="s">
        <v>0</v>
      </c>
      <c r="C2" s="4"/>
      <c r="D2" s="4"/>
      <c r="E2" s="4"/>
      <c r="F2" s="4"/>
      <c r="G2" s="4"/>
      <c r="H2" s="4"/>
      <c r="I2" s="4"/>
      <c r="J2" s="1"/>
    </row>
    <row r="3" spans="1:10" s="2" customFormat="1" x14ac:dyDescent="0.25">
      <c r="A3" s="1"/>
      <c r="B3" s="4" t="s">
        <v>1</v>
      </c>
      <c r="C3" s="4"/>
      <c r="D3" s="4"/>
      <c r="E3" s="4"/>
      <c r="F3" s="4"/>
      <c r="G3" s="4"/>
      <c r="H3" s="4"/>
      <c r="I3" s="4"/>
      <c r="J3" s="1"/>
    </row>
    <row r="4" spans="1:10" s="2" customFormat="1" x14ac:dyDescent="0.25">
      <c r="A4" s="1"/>
      <c r="B4" s="4" t="s">
        <v>2</v>
      </c>
      <c r="C4" s="4"/>
      <c r="D4" s="4"/>
      <c r="E4" s="4"/>
      <c r="F4" s="4"/>
      <c r="G4" s="4"/>
      <c r="H4" s="4"/>
      <c r="I4" s="4"/>
      <c r="J4" s="1"/>
    </row>
    <row r="5" spans="1:10" s="2" customFormat="1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1"/>
    </row>
    <row r="6" spans="1:10" s="2" customFormat="1" x14ac:dyDescent="0.25">
      <c r="A6" s="1"/>
      <c r="B6" s="4" t="s">
        <v>4</v>
      </c>
      <c r="C6" s="4"/>
      <c r="D6" s="4"/>
      <c r="E6" s="4"/>
      <c r="F6" s="4"/>
      <c r="G6" s="4"/>
      <c r="H6" s="4"/>
      <c r="I6" s="4"/>
      <c r="J6" s="1"/>
    </row>
    <row r="7" spans="1:10" s="2" customFormat="1" ht="15.75" thickBot="1" x14ac:dyDescent="0.3">
      <c r="A7" s="1"/>
      <c r="B7" s="5"/>
      <c r="C7" s="5"/>
      <c r="D7" s="5"/>
      <c r="E7" s="5"/>
      <c r="F7" s="5"/>
      <c r="G7" s="5"/>
      <c r="H7" s="5"/>
      <c r="I7" s="5"/>
      <c r="J7" s="1"/>
    </row>
    <row r="8" spans="1:10" ht="15.75" hidden="1" thickBot="1" x14ac:dyDescent="0.3">
      <c r="A8" s="1"/>
      <c r="B8" s="6"/>
      <c r="C8" s="7"/>
      <c r="D8" s="7"/>
      <c r="E8" s="7"/>
      <c r="F8" s="7"/>
      <c r="G8" s="7"/>
      <c r="H8" s="7"/>
      <c r="I8" s="7"/>
      <c r="J8" s="1"/>
    </row>
    <row r="9" spans="1:10" x14ac:dyDescent="0.25">
      <c r="A9" s="1"/>
      <c r="B9" s="8" t="s">
        <v>5</v>
      </c>
      <c r="C9" s="9"/>
      <c r="D9" s="8" t="s">
        <v>6</v>
      </c>
      <c r="E9" s="10"/>
      <c r="F9" s="10"/>
      <c r="G9" s="10"/>
      <c r="H9" s="9"/>
      <c r="I9" s="11" t="s">
        <v>7</v>
      </c>
      <c r="J9" s="1"/>
    </row>
    <row r="10" spans="1:10" ht="15.75" thickBot="1" x14ac:dyDescent="0.3">
      <c r="A10" s="1"/>
      <c r="B10" s="12"/>
      <c r="C10" s="13"/>
      <c r="D10" s="14"/>
      <c r="E10" s="15"/>
      <c r="F10" s="15"/>
      <c r="G10" s="15"/>
      <c r="H10" s="16"/>
      <c r="I10" s="17"/>
      <c r="J10" s="1"/>
    </row>
    <row r="11" spans="1:10" ht="24.75" thickBot="1" x14ac:dyDescent="0.3">
      <c r="A11" s="1"/>
      <c r="B11" s="14"/>
      <c r="C11" s="16"/>
      <c r="D11" s="18" t="s">
        <v>8</v>
      </c>
      <c r="E11" s="19" t="s">
        <v>9</v>
      </c>
      <c r="F11" s="18" t="s">
        <v>10</v>
      </c>
      <c r="G11" s="18" t="s">
        <v>11</v>
      </c>
      <c r="H11" s="18" t="s">
        <v>12</v>
      </c>
      <c r="I11" s="20"/>
      <c r="J11" s="1"/>
    </row>
    <row r="12" spans="1:10" x14ac:dyDescent="0.25">
      <c r="A12" s="1"/>
      <c r="B12" s="21" t="s">
        <v>13</v>
      </c>
      <c r="C12" s="22"/>
      <c r="D12" s="23">
        <f t="shared" ref="D12:I12" si="0">D13+D21+D31+D41+D51+D61+D74+D78+D65</f>
        <v>222812148</v>
      </c>
      <c r="E12" s="23">
        <f t="shared" si="0"/>
        <v>16071458.01</v>
      </c>
      <c r="F12" s="23">
        <f t="shared" si="0"/>
        <v>238883606.00999999</v>
      </c>
      <c r="G12" s="23">
        <f t="shared" si="0"/>
        <v>93488523.070000008</v>
      </c>
      <c r="H12" s="23">
        <f t="shared" si="0"/>
        <v>89535495.25</v>
      </c>
      <c r="I12" s="23">
        <f t="shared" si="0"/>
        <v>145395082.93999997</v>
      </c>
      <c r="J12" s="1"/>
    </row>
    <row r="13" spans="1:10" x14ac:dyDescent="0.25">
      <c r="A13" s="1"/>
      <c r="B13" s="24" t="s">
        <v>14</v>
      </c>
      <c r="C13" s="25"/>
      <c r="D13" s="26">
        <f t="shared" ref="D13:I13" si="1">SUM(D14:D20)</f>
        <v>166565046</v>
      </c>
      <c r="E13" s="26">
        <f t="shared" si="1"/>
        <v>5069520.4499999993</v>
      </c>
      <c r="F13" s="26">
        <f t="shared" si="1"/>
        <v>171634566.44999999</v>
      </c>
      <c r="G13" s="26">
        <f t="shared" si="1"/>
        <v>72421294.189999998</v>
      </c>
      <c r="H13" s="26">
        <f t="shared" si="1"/>
        <v>69149545.859999999</v>
      </c>
      <c r="I13" s="26">
        <f t="shared" si="1"/>
        <v>99213272.259999976</v>
      </c>
      <c r="J13" s="1"/>
    </row>
    <row r="14" spans="1:10" x14ac:dyDescent="0.25">
      <c r="A14" s="1"/>
      <c r="B14" s="27" t="s">
        <v>15</v>
      </c>
      <c r="C14" s="28"/>
      <c r="D14" s="26">
        <v>73162188</v>
      </c>
      <c r="E14" s="29">
        <v>3992926.82</v>
      </c>
      <c r="F14" s="29">
        <f>D14+E14</f>
        <v>77155114.819999993</v>
      </c>
      <c r="G14" s="29">
        <v>39980017.869999997</v>
      </c>
      <c r="H14" s="29">
        <v>39980017.869999997</v>
      </c>
      <c r="I14" s="29">
        <f>F14-G14</f>
        <v>37175096.949999996</v>
      </c>
      <c r="J14" s="1"/>
    </row>
    <row r="15" spans="1:10" x14ac:dyDescent="0.25">
      <c r="A15" s="1"/>
      <c r="B15" s="27" t="s">
        <v>16</v>
      </c>
      <c r="C15" s="28"/>
      <c r="D15" s="26">
        <v>20653458</v>
      </c>
      <c r="E15" s="29">
        <v>-9451976.5099999998</v>
      </c>
      <c r="F15" s="29">
        <f>D15+E15</f>
        <v>11201481.49</v>
      </c>
      <c r="G15" s="29">
        <v>1000690.66</v>
      </c>
      <c r="H15" s="29">
        <v>1000690.66</v>
      </c>
      <c r="I15" s="29">
        <f>F15-G15</f>
        <v>10200790.83</v>
      </c>
      <c r="J15" s="1"/>
    </row>
    <row r="16" spans="1:10" x14ac:dyDescent="0.25">
      <c r="A16" s="1"/>
      <c r="B16" s="27" t="s">
        <v>17</v>
      </c>
      <c r="C16" s="28"/>
      <c r="D16" s="26">
        <v>36180914</v>
      </c>
      <c r="E16" s="29">
        <v>9237143.2799999993</v>
      </c>
      <c r="F16" s="29">
        <f>D16+E16</f>
        <v>45418057.280000001</v>
      </c>
      <c r="G16" s="29">
        <v>15178411.130000001</v>
      </c>
      <c r="H16" s="29">
        <v>15178411.130000001</v>
      </c>
      <c r="I16" s="29">
        <f>F16-G16</f>
        <v>30239646.149999999</v>
      </c>
      <c r="J16" s="1"/>
    </row>
    <row r="17" spans="1:10" x14ac:dyDescent="0.25">
      <c r="A17" s="1"/>
      <c r="B17" s="27" t="s">
        <v>18</v>
      </c>
      <c r="C17" s="28"/>
      <c r="D17" s="26">
        <v>33017712</v>
      </c>
      <c r="E17" s="29">
        <v>195214.4</v>
      </c>
      <c r="F17" s="29">
        <f>D17+E17</f>
        <v>33212926.399999999</v>
      </c>
      <c r="G17" s="29">
        <v>15131674</v>
      </c>
      <c r="H17" s="29">
        <v>11859925.67</v>
      </c>
      <c r="I17" s="29">
        <f>F17-G17</f>
        <v>18081252.399999999</v>
      </c>
      <c r="J17" s="1"/>
    </row>
    <row r="18" spans="1:10" x14ac:dyDescent="0.25">
      <c r="A18" s="1"/>
      <c r="B18" s="27" t="s">
        <v>19</v>
      </c>
      <c r="C18" s="28"/>
      <c r="D18" s="26">
        <v>917124</v>
      </c>
      <c r="E18" s="29">
        <v>1066046.4099999999</v>
      </c>
      <c r="F18" s="29">
        <f>D18+E18</f>
        <v>1983170.41</v>
      </c>
      <c r="G18" s="29">
        <v>433863.72</v>
      </c>
      <c r="H18" s="29">
        <v>433863.72</v>
      </c>
      <c r="I18" s="29">
        <f>F18-G18</f>
        <v>1549306.69</v>
      </c>
      <c r="J18" s="1"/>
    </row>
    <row r="19" spans="1:10" x14ac:dyDescent="0.25">
      <c r="A19" s="1"/>
      <c r="B19" s="27" t="s">
        <v>20</v>
      </c>
      <c r="C19" s="28"/>
      <c r="D19" s="26">
        <v>0</v>
      </c>
      <c r="E19" s="29">
        <v>0</v>
      </c>
      <c r="F19" s="29">
        <f t="shared" ref="F19" si="2">D19+E19</f>
        <v>0</v>
      </c>
      <c r="G19" s="29">
        <v>0</v>
      </c>
      <c r="H19" s="29">
        <v>0</v>
      </c>
      <c r="I19" s="29">
        <f t="shared" ref="I19" si="3">F19-G19</f>
        <v>0</v>
      </c>
      <c r="J19" s="1"/>
    </row>
    <row r="20" spans="1:10" x14ac:dyDescent="0.25">
      <c r="A20" s="1"/>
      <c r="B20" s="27" t="s">
        <v>21</v>
      </c>
      <c r="C20" s="28"/>
      <c r="D20" s="26">
        <v>2633650</v>
      </c>
      <c r="E20" s="29">
        <v>30166.05</v>
      </c>
      <c r="F20" s="29">
        <f>D20+E20</f>
        <v>2663816.0499999998</v>
      </c>
      <c r="G20" s="29">
        <v>696636.81</v>
      </c>
      <c r="H20" s="29">
        <v>696636.81</v>
      </c>
      <c r="I20" s="29">
        <f>F20-G20</f>
        <v>1967179.2399999998</v>
      </c>
      <c r="J20" s="1"/>
    </row>
    <row r="21" spans="1:10" x14ac:dyDescent="0.25">
      <c r="A21" s="1"/>
      <c r="B21" s="24" t="s">
        <v>22</v>
      </c>
      <c r="C21" s="25"/>
      <c r="D21" s="26">
        <f t="shared" ref="D21:I21" si="4">SUM(D22:D30)</f>
        <v>9137511</v>
      </c>
      <c r="E21" s="26">
        <f t="shared" si="4"/>
        <v>500190.58</v>
      </c>
      <c r="F21" s="26">
        <f t="shared" si="4"/>
        <v>9637701.5800000001</v>
      </c>
      <c r="G21" s="26">
        <f t="shared" si="4"/>
        <v>3351147.6200000006</v>
      </c>
      <c r="H21" s="26">
        <f t="shared" si="4"/>
        <v>3244182.97</v>
      </c>
      <c r="I21" s="26">
        <f t="shared" si="4"/>
        <v>6286553.9600000009</v>
      </c>
      <c r="J21" s="1"/>
    </row>
    <row r="22" spans="1:10" x14ac:dyDescent="0.25">
      <c r="A22" s="1"/>
      <c r="B22" s="27" t="s">
        <v>23</v>
      </c>
      <c r="C22" s="28"/>
      <c r="D22" s="26">
        <v>2355291</v>
      </c>
      <c r="E22" s="29">
        <v>-178084.05</v>
      </c>
      <c r="F22" s="26">
        <f t="shared" ref="F22:F29" si="5">D22+E22</f>
        <v>2177206.9500000002</v>
      </c>
      <c r="G22" s="29">
        <v>616253</v>
      </c>
      <c r="H22" s="29">
        <v>565142.67000000004</v>
      </c>
      <c r="I22" s="29">
        <f t="shared" ref="I22:I29" si="6">F22-G22</f>
        <v>1560953.9500000002</v>
      </c>
      <c r="J22" s="1"/>
    </row>
    <row r="23" spans="1:10" x14ac:dyDescent="0.25">
      <c r="A23" s="1"/>
      <c r="B23" s="27" t="s">
        <v>24</v>
      </c>
      <c r="C23" s="28"/>
      <c r="D23" s="26">
        <v>2733176</v>
      </c>
      <c r="E23" s="29">
        <v>359161.15</v>
      </c>
      <c r="F23" s="26">
        <f t="shared" si="5"/>
        <v>3092337.15</v>
      </c>
      <c r="G23" s="29">
        <v>1316821.79</v>
      </c>
      <c r="H23" s="29">
        <v>1283027.6399999999</v>
      </c>
      <c r="I23" s="29">
        <f t="shared" si="6"/>
        <v>1775515.3599999999</v>
      </c>
      <c r="J23" s="1"/>
    </row>
    <row r="24" spans="1:10" x14ac:dyDescent="0.25">
      <c r="A24" s="1"/>
      <c r="B24" s="27" t="s">
        <v>25</v>
      </c>
      <c r="C24" s="28"/>
      <c r="D24" s="26">
        <v>18000</v>
      </c>
      <c r="E24" s="29">
        <v>-4235.8</v>
      </c>
      <c r="F24" s="26">
        <f t="shared" si="5"/>
        <v>13764.2</v>
      </c>
      <c r="G24" s="29">
        <v>1324.2</v>
      </c>
      <c r="H24" s="29">
        <v>1324.2</v>
      </c>
      <c r="I24" s="29">
        <f t="shared" si="6"/>
        <v>12440</v>
      </c>
      <c r="J24" s="1"/>
    </row>
    <row r="25" spans="1:10" x14ac:dyDescent="0.25">
      <c r="A25" s="1"/>
      <c r="B25" s="27" t="s">
        <v>26</v>
      </c>
      <c r="C25" s="28"/>
      <c r="D25" s="26">
        <v>473422</v>
      </c>
      <c r="E25" s="29">
        <v>15042.93</v>
      </c>
      <c r="F25" s="26">
        <f t="shared" si="5"/>
        <v>488464.93</v>
      </c>
      <c r="G25" s="29">
        <v>79256.11</v>
      </c>
      <c r="H25" s="29">
        <v>74224.149999999994</v>
      </c>
      <c r="I25" s="29">
        <f t="shared" si="6"/>
        <v>409208.82</v>
      </c>
      <c r="J25" s="1"/>
    </row>
    <row r="26" spans="1:10" x14ac:dyDescent="0.25">
      <c r="A26" s="1"/>
      <c r="B26" s="27" t="s">
        <v>27</v>
      </c>
      <c r="C26" s="28"/>
      <c r="D26" s="26">
        <v>1482670</v>
      </c>
      <c r="E26" s="29">
        <v>-39770.480000000003</v>
      </c>
      <c r="F26" s="26">
        <f t="shared" si="5"/>
        <v>1442899.52</v>
      </c>
      <c r="G26" s="29">
        <v>457775.33</v>
      </c>
      <c r="H26" s="29">
        <v>449506.99</v>
      </c>
      <c r="I26" s="29">
        <f t="shared" si="6"/>
        <v>985124.19</v>
      </c>
      <c r="J26" s="1"/>
    </row>
    <row r="27" spans="1:10" x14ac:dyDescent="0.25">
      <c r="A27" s="1"/>
      <c r="B27" s="27" t="s">
        <v>28</v>
      </c>
      <c r="C27" s="28"/>
      <c r="D27" s="26">
        <v>691004</v>
      </c>
      <c r="E27" s="29">
        <v>31722.1</v>
      </c>
      <c r="F27" s="26">
        <f t="shared" si="5"/>
        <v>722726.1</v>
      </c>
      <c r="G27" s="29">
        <v>329879.84999999998</v>
      </c>
      <c r="H27" s="29">
        <v>329879.84999999998</v>
      </c>
      <c r="I27" s="29">
        <f t="shared" si="6"/>
        <v>392846.25</v>
      </c>
      <c r="J27" s="1"/>
    </row>
    <row r="28" spans="1:10" x14ac:dyDescent="0.25">
      <c r="A28" s="1"/>
      <c r="B28" s="27" t="s">
        <v>29</v>
      </c>
      <c r="C28" s="28"/>
      <c r="D28" s="26">
        <v>603475</v>
      </c>
      <c r="E28" s="29">
        <v>-56288.68</v>
      </c>
      <c r="F28" s="26">
        <f t="shared" si="5"/>
        <v>547186.31999999995</v>
      </c>
      <c r="G28" s="29">
        <v>71715.41</v>
      </c>
      <c r="H28" s="29">
        <v>71715.41</v>
      </c>
      <c r="I28" s="29">
        <f t="shared" si="6"/>
        <v>475470.90999999992</v>
      </c>
      <c r="J28" s="1"/>
    </row>
    <row r="29" spans="1:10" x14ac:dyDescent="0.25">
      <c r="A29" s="1"/>
      <c r="B29" s="27" t="s">
        <v>30</v>
      </c>
      <c r="C29" s="28"/>
      <c r="D29" s="26">
        <v>0</v>
      </c>
      <c r="E29" s="29">
        <v>0</v>
      </c>
      <c r="F29" s="26">
        <f t="shared" si="5"/>
        <v>0</v>
      </c>
      <c r="G29" s="29">
        <v>0</v>
      </c>
      <c r="H29" s="29">
        <v>0</v>
      </c>
      <c r="I29" s="29">
        <f t="shared" si="6"/>
        <v>0</v>
      </c>
      <c r="J29" s="1"/>
    </row>
    <row r="30" spans="1:10" x14ac:dyDescent="0.25">
      <c r="A30" s="1"/>
      <c r="B30" s="27" t="s">
        <v>31</v>
      </c>
      <c r="C30" s="28"/>
      <c r="D30" s="26">
        <v>780473</v>
      </c>
      <c r="E30" s="29">
        <v>372643.41</v>
      </c>
      <c r="F30" s="26">
        <f>D30+E30</f>
        <v>1153116.4099999999</v>
      </c>
      <c r="G30" s="29">
        <v>478121.93</v>
      </c>
      <c r="H30" s="29">
        <v>469362.06</v>
      </c>
      <c r="I30" s="29">
        <f>F30-G30</f>
        <v>674994.48</v>
      </c>
      <c r="J30" s="1"/>
    </row>
    <row r="31" spans="1:10" x14ac:dyDescent="0.25">
      <c r="A31" s="1"/>
      <c r="B31" s="24" t="s">
        <v>32</v>
      </c>
      <c r="C31" s="25"/>
      <c r="D31" s="26">
        <f t="shared" ref="D31:I31" si="7">SUM(D32:D40)</f>
        <v>17560970</v>
      </c>
      <c r="E31" s="26">
        <f t="shared" si="7"/>
        <v>1999307.09</v>
      </c>
      <c r="F31" s="26">
        <f t="shared" si="7"/>
        <v>19560277.09</v>
      </c>
      <c r="G31" s="26">
        <f t="shared" si="7"/>
        <v>8072063.21</v>
      </c>
      <c r="H31" s="26">
        <f t="shared" si="7"/>
        <v>7624624.5300000012</v>
      </c>
      <c r="I31" s="26">
        <f t="shared" si="7"/>
        <v>11488213.880000001</v>
      </c>
      <c r="J31" s="1"/>
    </row>
    <row r="32" spans="1:10" x14ac:dyDescent="0.25">
      <c r="A32" s="1"/>
      <c r="B32" s="27" t="s">
        <v>33</v>
      </c>
      <c r="C32" s="28"/>
      <c r="D32" s="26">
        <v>5071825</v>
      </c>
      <c r="E32" s="29">
        <v>786541.62</v>
      </c>
      <c r="F32" s="26">
        <f t="shared" ref="F32:F40" si="8">D32+E32</f>
        <v>5858366.6200000001</v>
      </c>
      <c r="G32" s="29">
        <v>2409820.83</v>
      </c>
      <c r="H32" s="29">
        <v>2409820.83</v>
      </c>
      <c r="I32" s="29">
        <f t="shared" ref="I32:I40" si="9">F32-G32</f>
        <v>3448545.79</v>
      </c>
      <c r="J32" s="1"/>
    </row>
    <row r="33" spans="1:10" x14ac:dyDescent="0.25">
      <c r="A33" s="1"/>
      <c r="B33" s="27" t="s">
        <v>34</v>
      </c>
      <c r="C33" s="28"/>
      <c r="D33" s="26">
        <v>2039760</v>
      </c>
      <c r="E33" s="29">
        <v>-7356.38</v>
      </c>
      <c r="F33" s="26">
        <f t="shared" si="8"/>
        <v>2032403.62</v>
      </c>
      <c r="G33" s="29">
        <v>946216.07</v>
      </c>
      <c r="H33" s="29">
        <v>895349.77</v>
      </c>
      <c r="I33" s="29">
        <f t="shared" si="9"/>
        <v>1086187.5500000003</v>
      </c>
      <c r="J33" s="1"/>
    </row>
    <row r="34" spans="1:10" x14ac:dyDescent="0.25">
      <c r="A34" s="1"/>
      <c r="B34" s="27" t="s">
        <v>35</v>
      </c>
      <c r="C34" s="28"/>
      <c r="D34" s="26">
        <v>3065753</v>
      </c>
      <c r="E34" s="29">
        <v>33404.03</v>
      </c>
      <c r="F34" s="26">
        <f t="shared" si="8"/>
        <v>3099157.03</v>
      </c>
      <c r="G34" s="29">
        <v>1150505.52</v>
      </c>
      <c r="H34" s="29">
        <v>1147622.3400000001</v>
      </c>
      <c r="I34" s="29">
        <f t="shared" si="9"/>
        <v>1948651.5099999998</v>
      </c>
      <c r="J34" s="1"/>
    </row>
    <row r="35" spans="1:10" x14ac:dyDescent="0.25">
      <c r="A35" s="1"/>
      <c r="B35" s="27" t="s">
        <v>36</v>
      </c>
      <c r="C35" s="28"/>
      <c r="D35" s="26">
        <v>409373</v>
      </c>
      <c r="E35" s="29">
        <v>215759.23</v>
      </c>
      <c r="F35" s="26">
        <f t="shared" si="8"/>
        <v>625132.23</v>
      </c>
      <c r="G35" s="29">
        <v>170218</v>
      </c>
      <c r="H35" s="29">
        <v>170218</v>
      </c>
      <c r="I35" s="29">
        <f t="shared" si="9"/>
        <v>454914.23</v>
      </c>
      <c r="J35" s="1"/>
    </row>
    <row r="36" spans="1:10" x14ac:dyDescent="0.25">
      <c r="A36" s="1"/>
      <c r="B36" s="27" t="s">
        <v>37</v>
      </c>
      <c r="C36" s="28"/>
      <c r="D36" s="26">
        <v>1875404</v>
      </c>
      <c r="E36" s="29">
        <v>234435.35</v>
      </c>
      <c r="F36" s="26">
        <f t="shared" si="8"/>
        <v>2109839.35</v>
      </c>
      <c r="G36" s="29">
        <v>621971.97</v>
      </c>
      <c r="H36" s="29">
        <v>609420.77</v>
      </c>
      <c r="I36" s="29">
        <f t="shared" si="9"/>
        <v>1487867.3800000001</v>
      </c>
      <c r="J36" s="1"/>
    </row>
    <row r="37" spans="1:10" x14ac:dyDescent="0.25">
      <c r="A37" s="1"/>
      <c r="B37" s="27" t="s">
        <v>38</v>
      </c>
      <c r="C37" s="28"/>
      <c r="D37" s="26">
        <v>243631</v>
      </c>
      <c r="E37" s="29">
        <v>84166.57</v>
      </c>
      <c r="F37" s="26">
        <f t="shared" si="8"/>
        <v>327797.57</v>
      </c>
      <c r="G37" s="29">
        <v>115455.32</v>
      </c>
      <c r="H37" s="29">
        <v>115455.32</v>
      </c>
      <c r="I37" s="29">
        <f t="shared" si="9"/>
        <v>212342.25</v>
      </c>
      <c r="J37" s="1"/>
    </row>
    <row r="38" spans="1:10" x14ac:dyDescent="0.25">
      <c r="A38" s="1"/>
      <c r="B38" s="27" t="s">
        <v>39</v>
      </c>
      <c r="C38" s="28"/>
      <c r="D38" s="26">
        <v>1012016</v>
      </c>
      <c r="E38" s="29">
        <v>317475</v>
      </c>
      <c r="F38" s="26">
        <f t="shared" si="8"/>
        <v>1329491</v>
      </c>
      <c r="G38" s="29">
        <v>543686.68000000005</v>
      </c>
      <c r="H38" s="29">
        <v>543686.68000000005</v>
      </c>
      <c r="I38" s="29">
        <f t="shared" si="9"/>
        <v>785804.32</v>
      </c>
      <c r="J38" s="1"/>
    </row>
    <row r="39" spans="1:10" x14ac:dyDescent="0.25">
      <c r="A39" s="1"/>
      <c r="B39" s="27" t="s">
        <v>40</v>
      </c>
      <c r="C39" s="28"/>
      <c r="D39" s="26">
        <v>336884</v>
      </c>
      <c r="E39" s="29">
        <v>-50940.58</v>
      </c>
      <c r="F39" s="26">
        <f t="shared" si="8"/>
        <v>285943.42</v>
      </c>
      <c r="G39" s="29">
        <v>48468.82</v>
      </c>
      <c r="H39" s="29">
        <v>48468.82</v>
      </c>
      <c r="I39" s="29">
        <f t="shared" si="9"/>
        <v>237474.59999999998</v>
      </c>
      <c r="J39" s="1"/>
    </row>
    <row r="40" spans="1:10" x14ac:dyDescent="0.25">
      <c r="A40" s="1"/>
      <c r="B40" s="27" t="s">
        <v>41</v>
      </c>
      <c r="C40" s="28"/>
      <c r="D40" s="26">
        <v>3506324</v>
      </c>
      <c r="E40" s="29">
        <v>385822.25</v>
      </c>
      <c r="F40" s="26">
        <f t="shared" si="8"/>
        <v>3892146.25</v>
      </c>
      <c r="G40" s="29">
        <v>2065720</v>
      </c>
      <c r="H40" s="29">
        <v>1684582</v>
      </c>
      <c r="I40" s="29">
        <f t="shared" si="9"/>
        <v>1826426.25</v>
      </c>
      <c r="J40" s="1"/>
    </row>
    <row r="41" spans="1:10" ht="15" customHeight="1" x14ac:dyDescent="0.25">
      <c r="A41" s="1"/>
      <c r="B41" s="30" t="s">
        <v>42</v>
      </c>
      <c r="C41" s="31"/>
      <c r="D41" s="26">
        <f t="shared" ref="D41:I41" si="10">SUM(D42:D50)</f>
        <v>28731762</v>
      </c>
      <c r="E41" s="26">
        <f t="shared" si="10"/>
        <v>6980719.4100000001</v>
      </c>
      <c r="F41" s="26">
        <f t="shared" si="10"/>
        <v>35712481.409999996</v>
      </c>
      <c r="G41" s="26">
        <f t="shared" si="10"/>
        <v>8077840.3200000003</v>
      </c>
      <c r="H41" s="26">
        <f t="shared" si="10"/>
        <v>7950964.1600000001</v>
      </c>
      <c r="I41" s="26">
        <f t="shared" si="10"/>
        <v>27634641.089999996</v>
      </c>
      <c r="J41" s="1"/>
    </row>
    <row r="42" spans="1:10" x14ac:dyDescent="0.25">
      <c r="A42" s="1"/>
      <c r="B42" s="27" t="s">
        <v>43</v>
      </c>
      <c r="C42" s="28"/>
      <c r="D42" s="26">
        <v>204000</v>
      </c>
      <c r="E42" s="29">
        <v>131084</v>
      </c>
      <c r="F42" s="26">
        <f>D42+E42</f>
        <v>335084</v>
      </c>
      <c r="G42" s="29">
        <v>157363</v>
      </c>
      <c r="H42" s="29">
        <v>157363</v>
      </c>
      <c r="I42" s="29">
        <f>F42-G42</f>
        <v>177721</v>
      </c>
      <c r="J42" s="1"/>
    </row>
    <row r="43" spans="1:10" x14ac:dyDescent="0.25">
      <c r="A43" s="1"/>
      <c r="B43" s="27" t="s">
        <v>44</v>
      </c>
      <c r="C43" s="28"/>
      <c r="D43" s="26">
        <v>0</v>
      </c>
      <c r="E43" s="29">
        <v>0</v>
      </c>
      <c r="F43" s="26">
        <f t="shared" ref="F43:F44" si="11">D43+E43</f>
        <v>0</v>
      </c>
      <c r="G43" s="29">
        <v>0</v>
      </c>
      <c r="H43" s="29">
        <v>0</v>
      </c>
      <c r="I43" s="29">
        <f t="shared" ref="I43:I44" si="12">F43-G43</f>
        <v>0</v>
      </c>
      <c r="J43" s="1"/>
    </row>
    <row r="44" spans="1:10" x14ac:dyDescent="0.25">
      <c r="A44" s="1"/>
      <c r="B44" s="27" t="s">
        <v>45</v>
      </c>
      <c r="C44" s="28"/>
      <c r="D44" s="26">
        <v>0</v>
      </c>
      <c r="E44" s="29">
        <v>0</v>
      </c>
      <c r="F44" s="26">
        <f t="shared" si="11"/>
        <v>0</v>
      </c>
      <c r="G44" s="29">
        <v>0</v>
      </c>
      <c r="H44" s="29">
        <v>0</v>
      </c>
      <c r="I44" s="29">
        <f t="shared" si="12"/>
        <v>0</v>
      </c>
      <c r="J44" s="1"/>
    </row>
    <row r="45" spans="1:10" x14ac:dyDescent="0.25">
      <c r="A45" s="1"/>
      <c r="B45" s="27" t="s">
        <v>46</v>
      </c>
      <c r="C45" s="28"/>
      <c r="D45" s="26">
        <v>28527762</v>
      </c>
      <c r="E45" s="29">
        <v>6849635.4100000001</v>
      </c>
      <c r="F45" s="26">
        <f>D45+E45</f>
        <v>35377397.409999996</v>
      </c>
      <c r="G45" s="29">
        <v>7920477.3200000003</v>
      </c>
      <c r="H45" s="29">
        <v>7793601.1600000001</v>
      </c>
      <c r="I45" s="29">
        <f>F45-G45</f>
        <v>27456920.089999996</v>
      </c>
      <c r="J45" s="1"/>
    </row>
    <row r="46" spans="1:10" x14ac:dyDescent="0.25">
      <c r="A46" s="1"/>
      <c r="B46" s="27" t="s">
        <v>47</v>
      </c>
      <c r="C46" s="28"/>
      <c r="D46" s="26">
        <v>0</v>
      </c>
      <c r="E46" s="29">
        <v>0</v>
      </c>
      <c r="F46" s="26">
        <f t="shared" ref="F46:F50" si="13">D46+E46</f>
        <v>0</v>
      </c>
      <c r="G46" s="29">
        <v>0</v>
      </c>
      <c r="H46" s="29">
        <v>0</v>
      </c>
      <c r="I46" s="29">
        <f t="shared" ref="I46:I50" si="14">F46-G46</f>
        <v>0</v>
      </c>
      <c r="J46" s="1"/>
    </row>
    <row r="47" spans="1:10" x14ac:dyDescent="0.25">
      <c r="A47" s="1"/>
      <c r="B47" s="27" t="s">
        <v>48</v>
      </c>
      <c r="C47" s="28"/>
      <c r="D47" s="26">
        <v>0</v>
      </c>
      <c r="E47" s="29">
        <v>0</v>
      </c>
      <c r="F47" s="26">
        <f t="shared" si="13"/>
        <v>0</v>
      </c>
      <c r="G47" s="29">
        <v>0</v>
      </c>
      <c r="H47" s="29">
        <v>0</v>
      </c>
      <c r="I47" s="29">
        <f t="shared" si="14"/>
        <v>0</v>
      </c>
      <c r="J47" s="1"/>
    </row>
    <row r="48" spans="1:10" x14ac:dyDescent="0.25">
      <c r="A48" s="1"/>
      <c r="B48" s="27" t="s">
        <v>49</v>
      </c>
      <c r="C48" s="28"/>
      <c r="D48" s="26">
        <v>0</v>
      </c>
      <c r="E48" s="29">
        <v>0</v>
      </c>
      <c r="F48" s="26">
        <f t="shared" si="13"/>
        <v>0</v>
      </c>
      <c r="G48" s="29">
        <v>0</v>
      </c>
      <c r="H48" s="29">
        <v>0</v>
      </c>
      <c r="I48" s="29">
        <f t="shared" si="14"/>
        <v>0</v>
      </c>
      <c r="J48" s="1"/>
    </row>
    <row r="49" spans="1:10" x14ac:dyDescent="0.25">
      <c r="A49" s="1"/>
      <c r="B49" s="27" t="s">
        <v>50</v>
      </c>
      <c r="C49" s="28"/>
      <c r="D49" s="26">
        <v>0</v>
      </c>
      <c r="E49" s="29">
        <v>0</v>
      </c>
      <c r="F49" s="26">
        <f t="shared" si="13"/>
        <v>0</v>
      </c>
      <c r="G49" s="29">
        <v>0</v>
      </c>
      <c r="H49" s="29">
        <v>0</v>
      </c>
      <c r="I49" s="29">
        <f t="shared" si="14"/>
        <v>0</v>
      </c>
      <c r="J49" s="1"/>
    </row>
    <row r="50" spans="1:10" x14ac:dyDescent="0.25">
      <c r="A50" s="1"/>
      <c r="B50" s="27" t="s">
        <v>51</v>
      </c>
      <c r="C50" s="28"/>
      <c r="D50" s="26">
        <v>0</v>
      </c>
      <c r="E50" s="29">
        <v>0</v>
      </c>
      <c r="F50" s="26">
        <f t="shared" si="13"/>
        <v>0</v>
      </c>
      <c r="G50" s="29">
        <v>0</v>
      </c>
      <c r="H50" s="29">
        <v>0</v>
      </c>
      <c r="I50" s="29">
        <f t="shared" si="14"/>
        <v>0</v>
      </c>
      <c r="J50" s="1"/>
    </row>
    <row r="51" spans="1:10" ht="15" customHeight="1" x14ac:dyDescent="0.25">
      <c r="A51" s="1"/>
      <c r="B51" s="30" t="s">
        <v>52</v>
      </c>
      <c r="C51" s="31"/>
      <c r="D51" s="26">
        <f t="shared" ref="D51:I51" si="15">SUM(D52:D60)</f>
        <v>816859</v>
      </c>
      <c r="E51" s="26">
        <f t="shared" si="15"/>
        <v>1521720.48</v>
      </c>
      <c r="F51" s="26">
        <f t="shared" si="15"/>
        <v>2338579.48</v>
      </c>
      <c r="G51" s="26">
        <f t="shared" si="15"/>
        <v>1566177.73</v>
      </c>
      <c r="H51" s="26">
        <f t="shared" si="15"/>
        <v>1566177.73</v>
      </c>
      <c r="I51" s="26">
        <f t="shared" si="15"/>
        <v>772401.75</v>
      </c>
      <c r="J51" s="1"/>
    </row>
    <row r="52" spans="1:10" x14ac:dyDescent="0.25">
      <c r="A52" s="1"/>
      <c r="B52" s="27" t="s">
        <v>53</v>
      </c>
      <c r="C52" s="28"/>
      <c r="D52" s="26">
        <v>445800</v>
      </c>
      <c r="E52" s="29">
        <v>169269.58</v>
      </c>
      <c r="F52" s="26">
        <f>D52+E52</f>
        <v>615069.57999999996</v>
      </c>
      <c r="G52" s="29">
        <v>200739.08</v>
      </c>
      <c r="H52" s="29">
        <v>200739.08</v>
      </c>
      <c r="I52" s="29">
        <f>F52-G52</f>
        <v>414330.5</v>
      </c>
      <c r="J52" s="1"/>
    </row>
    <row r="53" spans="1:10" x14ac:dyDescent="0.25">
      <c r="A53" s="1"/>
      <c r="B53" s="27" t="s">
        <v>54</v>
      </c>
      <c r="C53" s="28"/>
      <c r="D53" s="26">
        <v>27000</v>
      </c>
      <c r="E53" s="29">
        <v>47111.5</v>
      </c>
      <c r="F53" s="26">
        <f>D53+E53</f>
        <v>74111.5</v>
      </c>
      <c r="G53" s="29">
        <v>54089.96</v>
      </c>
      <c r="H53" s="29">
        <v>54089.96</v>
      </c>
      <c r="I53" s="29">
        <f>F53-G53</f>
        <v>20021.54</v>
      </c>
      <c r="J53" s="1"/>
    </row>
    <row r="54" spans="1:10" x14ac:dyDescent="0.25">
      <c r="A54" s="1"/>
      <c r="B54" s="27" t="s">
        <v>55</v>
      </c>
      <c r="C54" s="28"/>
      <c r="D54" s="26">
        <v>58652</v>
      </c>
      <c r="E54" s="29">
        <v>68461.5</v>
      </c>
      <c r="F54" s="26">
        <f>D54+E54</f>
        <v>127113.5</v>
      </c>
      <c r="G54" s="29">
        <v>7791.72</v>
      </c>
      <c r="H54" s="29">
        <v>7791.72</v>
      </c>
      <c r="I54" s="29">
        <f>F54-G54</f>
        <v>119321.78</v>
      </c>
      <c r="J54" s="1"/>
    </row>
    <row r="55" spans="1:10" x14ac:dyDescent="0.25">
      <c r="A55" s="1"/>
      <c r="B55" s="27" t="s">
        <v>56</v>
      </c>
      <c r="C55" s="28"/>
      <c r="D55" s="26">
        <v>0</v>
      </c>
      <c r="E55" s="29">
        <v>1288100</v>
      </c>
      <c r="F55" s="26">
        <f>D55+E55</f>
        <v>1288100</v>
      </c>
      <c r="G55" s="29">
        <v>1288100</v>
      </c>
      <c r="H55" s="29">
        <v>1288100</v>
      </c>
      <c r="I55" s="29">
        <f>F55-G55</f>
        <v>0</v>
      </c>
      <c r="J55" s="1"/>
    </row>
    <row r="56" spans="1:10" x14ac:dyDescent="0.25">
      <c r="A56" s="1"/>
      <c r="B56" s="27" t="s">
        <v>57</v>
      </c>
      <c r="C56" s="28"/>
      <c r="D56" s="26">
        <v>0</v>
      </c>
      <c r="E56" s="29">
        <v>0</v>
      </c>
      <c r="F56" s="26">
        <f t="shared" ref="F56" si="16">D56+E56</f>
        <v>0</v>
      </c>
      <c r="G56" s="29">
        <v>0</v>
      </c>
      <c r="H56" s="29">
        <v>0</v>
      </c>
      <c r="I56" s="29">
        <f t="shared" ref="I56" si="17">F56-G56</f>
        <v>0</v>
      </c>
      <c r="J56" s="1"/>
    </row>
    <row r="57" spans="1:10" x14ac:dyDescent="0.25">
      <c r="A57" s="1"/>
      <c r="B57" s="27" t="s">
        <v>58</v>
      </c>
      <c r="C57" s="28"/>
      <c r="D57" s="26">
        <v>285407</v>
      </c>
      <c r="E57" s="29">
        <v>-51222.1</v>
      </c>
      <c r="F57" s="26">
        <f>D57+E57</f>
        <v>234184.9</v>
      </c>
      <c r="G57" s="29">
        <v>15456.97</v>
      </c>
      <c r="H57" s="29">
        <v>15456.97</v>
      </c>
      <c r="I57" s="29">
        <f>F57-G57</f>
        <v>218727.93</v>
      </c>
      <c r="J57" s="1"/>
    </row>
    <row r="58" spans="1:10" x14ac:dyDescent="0.25">
      <c r="A58" s="1"/>
      <c r="B58" s="27" t="s">
        <v>59</v>
      </c>
      <c r="C58" s="28"/>
      <c r="D58" s="26">
        <v>0</v>
      </c>
      <c r="E58" s="26">
        <v>0</v>
      </c>
      <c r="F58" s="26">
        <f t="shared" ref="F58:F60" si="18">D58+E58</f>
        <v>0</v>
      </c>
      <c r="G58" s="26">
        <v>0</v>
      </c>
      <c r="H58" s="26">
        <v>0</v>
      </c>
      <c r="I58" s="29">
        <f t="shared" ref="I58:I85" si="19">F58-G58</f>
        <v>0</v>
      </c>
      <c r="J58" s="1"/>
    </row>
    <row r="59" spans="1:10" x14ac:dyDescent="0.25">
      <c r="A59" s="1"/>
      <c r="B59" s="27" t="s">
        <v>60</v>
      </c>
      <c r="C59" s="28"/>
      <c r="D59" s="26">
        <v>0</v>
      </c>
      <c r="E59" s="26">
        <v>0</v>
      </c>
      <c r="F59" s="26">
        <f t="shared" si="18"/>
        <v>0</v>
      </c>
      <c r="G59" s="26">
        <v>0</v>
      </c>
      <c r="H59" s="26">
        <v>0</v>
      </c>
      <c r="I59" s="29">
        <f t="shared" si="19"/>
        <v>0</v>
      </c>
      <c r="J59" s="1"/>
    </row>
    <row r="60" spans="1:10" x14ac:dyDescent="0.25">
      <c r="A60" s="1"/>
      <c r="B60" s="27" t="s">
        <v>61</v>
      </c>
      <c r="C60" s="28"/>
      <c r="D60" s="26">
        <v>0</v>
      </c>
      <c r="E60" s="26">
        <v>0</v>
      </c>
      <c r="F60" s="26">
        <f t="shared" si="18"/>
        <v>0</v>
      </c>
      <c r="G60" s="26">
        <v>0</v>
      </c>
      <c r="H60" s="26">
        <v>0</v>
      </c>
      <c r="I60" s="29">
        <f t="shared" si="19"/>
        <v>0</v>
      </c>
      <c r="J60" s="1"/>
    </row>
    <row r="61" spans="1:10" x14ac:dyDescent="0.25">
      <c r="A61" s="1"/>
      <c r="B61" s="24" t="s">
        <v>62</v>
      </c>
      <c r="C61" s="25"/>
      <c r="D61" s="26">
        <f>SUM(D62:D64)</f>
        <v>0</v>
      </c>
      <c r="E61" s="26">
        <f>SUM(E62:E64)</f>
        <v>0</v>
      </c>
      <c r="F61" s="26">
        <f>SUM(F62:F64)</f>
        <v>0</v>
      </c>
      <c r="G61" s="26">
        <f>SUM(G62:G64)</f>
        <v>0</v>
      </c>
      <c r="H61" s="26">
        <f>SUM(H62:H64)</f>
        <v>0</v>
      </c>
      <c r="I61" s="29">
        <f t="shared" si="19"/>
        <v>0</v>
      </c>
      <c r="J61" s="1"/>
    </row>
    <row r="62" spans="1:10" x14ac:dyDescent="0.25">
      <c r="A62" s="1"/>
      <c r="B62" s="27" t="s">
        <v>63</v>
      </c>
      <c r="C62" s="28"/>
      <c r="D62" s="26">
        <v>0</v>
      </c>
      <c r="E62" s="26">
        <v>0</v>
      </c>
      <c r="F62" s="26">
        <f>D62+E62</f>
        <v>0</v>
      </c>
      <c r="G62" s="26">
        <v>0</v>
      </c>
      <c r="H62" s="26">
        <v>0</v>
      </c>
      <c r="I62" s="29">
        <f t="shared" si="19"/>
        <v>0</v>
      </c>
      <c r="J62" s="1"/>
    </row>
    <row r="63" spans="1:10" x14ac:dyDescent="0.25">
      <c r="A63" s="1"/>
      <c r="B63" s="27" t="s">
        <v>64</v>
      </c>
      <c r="C63" s="28"/>
      <c r="D63" s="26">
        <v>0</v>
      </c>
      <c r="E63" s="26">
        <v>0</v>
      </c>
      <c r="F63" s="26">
        <f>D63+E63</f>
        <v>0</v>
      </c>
      <c r="G63" s="26">
        <v>0</v>
      </c>
      <c r="H63" s="26">
        <v>0</v>
      </c>
      <c r="I63" s="29">
        <f t="shared" si="19"/>
        <v>0</v>
      </c>
      <c r="J63" s="1"/>
    </row>
    <row r="64" spans="1:10" x14ac:dyDescent="0.25">
      <c r="A64" s="1"/>
      <c r="B64" s="27" t="s">
        <v>65</v>
      </c>
      <c r="C64" s="28"/>
      <c r="D64" s="26">
        <v>0</v>
      </c>
      <c r="E64" s="26">
        <v>0</v>
      </c>
      <c r="F64" s="26">
        <f>D64+E64</f>
        <v>0</v>
      </c>
      <c r="G64" s="26">
        <v>0</v>
      </c>
      <c r="H64" s="26">
        <v>0</v>
      </c>
      <c r="I64" s="29">
        <f t="shared" si="19"/>
        <v>0</v>
      </c>
      <c r="J64" s="1"/>
    </row>
    <row r="65" spans="1:10" ht="15" customHeight="1" x14ac:dyDescent="0.25">
      <c r="A65" s="1"/>
      <c r="B65" s="30" t="s">
        <v>66</v>
      </c>
      <c r="C65" s="31"/>
      <c r="D65" s="26">
        <f>SUM(D66:D73)</f>
        <v>0</v>
      </c>
      <c r="E65" s="26">
        <f>SUM(E66:E73)</f>
        <v>0</v>
      </c>
      <c r="F65" s="26">
        <f>F66+F67+F68+F69+F70+F72+F73</f>
        <v>0</v>
      </c>
      <c r="G65" s="26">
        <f>SUM(G66:G73)</f>
        <v>0</v>
      </c>
      <c r="H65" s="26">
        <f>SUM(H66:H73)</f>
        <v>0</v>
      </c>
      <c r="I65" s="29">
        <f t="shared" si="19"/>
        <v>0</v>
      </c>
      <c r="J65" s="1"/>
    </row>
    <row r="66" spans="1:10" x14ac:dyDescent="0.25">
      <c r="A66" s="1"/>
      <c r="B66" s="27" t="s">
        <v>67</v>
      </c>
      <c r="C66" s="28"/>
      <c r="D66" s="26">
        <v>0</v>
      </c>
      <c r="E66" s="26">
        <v>0</v>
      </c>
      <c r="F66" s="26">
        <f t="shared" ref="F66:F73" si="20">D66+E66</f>
        <v>0</v>
      </c>
      <c r="G66" s="26">
        <v>0</v>
      </c>
      <c r="H66" s="26">
        <v>0</v>
      </c>
      <c r="I66" s="29">
        <f t="shared" si="19"/>
        <v>0</v>
      </c>
      <c r="J66" s="1"/>
    </row>
    <row r="67" spans="1:10" x14ac:dyDescent="0.25">
      <c r="A67" s="1"/>
      <c r="B67" s="27" t="s">
        <v>68</v>
      </c>
      <c r="C67" s="28"/>
      <c r="D67" s="26">
        <v>0</v>
      </c>
      <c r="E67" s="26">
        <v>0</v>
      </c>
      <c r="F67" s="26">
        <f t="shared" si="20"/>
        <v>0</v>
      </c>
      <c r="G67" s="26">
        <v>0</v>
      </c>
      <c r="H67" s="26">
        <v>0</v>
      </c>
      <c r="I67" s="29">
        <f t="shared" si="19"/>
        <v>0</v>
      </c>
      <c r="J67" s="1"/>
    </row>
    <row r="68" spans="1:10" x14ac:dyDescent="0.25">
      <c r="A68" s="1"/>
      <c r="B68" s="27" t="s">
        <v>69</v>
      </c>
      <c r="C68" s="28"/>
      <c r="D68" s="26">
        <v>0</v>
      </c>
      <c r="E68" s="26">
        <v>0</v>
      </c>
      <c r="F68" s="26">
        <f t="shared" si="20"/>
        <v>0</v>
      </c>
      <c r="G68" s="26">
        <v>0</v>
      </c>
      <c r="H68" s="26">
        <v>0</v>
      </c>
      <c r="I68" s="29">
        <f t="shared" si="19"/>
        <v>0</v>
      </c>
      <c r="J68" s="1"/>
    </row>
    <row r="69" spans="1:10" x14ac:dyDescent="0.25">
      <c r="A69" s="1"/>
      <c r="B69" s="27" t="s">
        <v>70</v>
      </c>
      <c r="C69" s="28"/>
      <c r="D69" s="26">
        <v>0</v>
      </c>
      <c r="E69" s="26">
        <v>0</v>
      </c>
      <c r="F69" s="26">
        <f t="shared" si="20"/>
        <v>0</v>
      </c>
      <c r="G69" s="26">
        <v>0</v>
      </c>
      <c r="H69" s="26">
        <v>0</v>
      </c>
      <c r="I69" s="29">
        <f t="shared" si="19"/>
        <v>0</v>
      </c>
      <c r="J69" s="1"/>
    </row>
    <row r="70" spans="1:10" x14ac:dyDescent="0.25">
      <c r="A70" s="1"/>
      <c r="B70" s="27" t="s">
        <v>71</v>
      </c>
      <c r="C70" s="28"/>
      <c r="D70" s="26">
        <v>0</v>
      </c>
      <c r="E70" s="26">
        <v>0</v>
      </c>
      <c r="F70" s="26">
        <f t="shared" si="20"/>
        <v>0</v>
      </c>
      <c r="G70" s="26">
        <v>0</v>
      </c>
      <c r="H70" s="26">
        <v>0</v>
      </c>
      <c r="I70" s="29">
        <f t="shared" si="19"/>
        <v>0</v>
      </c>
      <c r="J70" s="1"/>
    </row>
    <row r="71" spans="1:10" x14ac:dyDescent="0.25">
      <c r="A71" s="1"/>
      <c r="B71" s="27" t="s">
        <v>72</v>
      </c>
      <c r="C71" s="28"/>
      <c r="D71" s="26">
        <v>0</v>
      </c>
      <c r="E71" s="26">
        <v>0</v>
      </c>
      <c r="F71" s="26">
        <f t="shared" si="20"/>
        <v>0</v>
      </c>
      <c r="G71" s="26">
        <v>0</v>
      </c>
      <c r="H71" s="26">
        <v>0</v>
      </c>
      <c r="I71" s="29">
        <f t="shared" si="19"/>
        <v>0</v>
      </c>
      <c r="J71" s="1"/>
    </row>
    <row r="72" spans="1:10" x14ac:dyDescent="0.25">
      <c r="A72" s="1"/>
      <c r="B72" s="27" t="s">
        <v>73</v>
      </c>
      <c r="C72" s="28"/>
      <c r="D72" s="26">
        <v>0</v>
      </c>
      <c r="E72" s="26">
        <v>0</v>
      </c>
      <c r="F72" s="26">
        <f t="shared" si="20"/>
        <v>0</v>
      </c>
      <c r="G72" s="26">
        <v>0</v>
      </c>
      <c r="H72" s="26">
        <v>0</v>
      </c>
      <c r="I72" s="29">
        <f t="shared" si="19"/>
        <v>0</v>
      </c>
      <c r="J72" s="1"/>
    </row>
    <row r="73" spans="1:10" x14ac:dyDescent="0.25">
      <c r="A73" s="1"/>
      <c r="B73" s="27" t="s">
        <v>74</v>
      </c>
      <c r="C73" s="28"/>
      <c r="D73" s="26">
        <v>0</v>
      </c>
      <c r="E73" s="26">
        <v>0</v>
      </c>
      <c r="F73" s="26">
        <f t="shared" si="20"/>
        <v>0</v>
      </c>
      <c r="G73" s="26">
        <v>0</v>
      </c>
      <c r="H73" s="26">
        <v>0</v>
      </c>
      <c r="I73" s="29">
        <f t="shared" si="19"/>
        <v>0</v>
      </c>
      <c r="J73" s="1"/>
    </row>
    <row r="74" spans="1:10" x14ac:dyDescent="0.25">
      <c r="A74" s="1"/>
      <c r="B74" s="24" t="s">
        <v>75</v>
      </c>
      <c r="C74" s="25"/>
      <c r="D74" s="26">
        <f>SUM(D75:D77)</f>
        <v>0</v>
      </c>
      <c r="E74" s="26">
        <f>SUM(E75:E77)</f>
        <v>0</v>
      </c>
      <c r="F74" s="26">
        <f>SUM(F75:F77)</f>
        <v>0</v>
      </c>
      <c r="G74" s="26">
        <f>SUM(G75:G77)</f>
        <v>0</v>
      </c>
      <c r="H74" s="26">
        <f>SUM(H75:H77)</f>
        <v>0</v>
      </c>
      <c r="I74" s="29">
        <f t="shared" si="19"/>
        <v>0</v>
      </c>
      <c r="J74" s="1"/>
    </row>
    <row r="75" spans="1:10" x14ac:dyDescent="0.25">
      <c r="A75" s="1"/>
      <c r="B75" s="27" t="s">
        <v>76</v>
      </c>
      <c r="C75" s="28"/>
      <c r="D75" s="26">
        <v>0</v>
      </c>
      <c r="E75" s="29">
        <v>0</v>
      </c>
      <c r="F75" s="26">
        <f>D75+E75</f>
        <v>0</v>
      </c>
      <c r="G75" s="29">
        <v>0</v>
      </c>
      <c r="H75" s="29">
        <v>0</v>
      </c>
      <c r="I75" s="29">
        <f t="shared" si="19"/>
        <v>0</v>
      </c>
      <c r="J75" s="1"/>
    </row>
    <row r="76" spans="1:10" x14ac:dyDescent="0.25">
      <c r="A76" s="1"/>
      <c r="B76" s="27" t="s">
        <v>77</v>
      </c>
      <c r="C76" s="28"/>
      <c r="D76" s="26">
        <v>0</v>
      </c>
      <c r="E76" s="29">
        <v>0</v>
      </c>
      <c r="F76" s="26">
        <f>D76+E76</f>
        <v>0</v>
      </c>
      <c r="G76" s="29">
        <v>0</v>
      </c>
      <c r="H76" s="29">
        <v>0</v>
      </c>
      <c r="I76" s="29">
        <f t="shared" si="19"/>
        <v>0</v>
      </c>
      <c r="J76" s="1"/>
    </row>
    <row r="77" spans="1:10" x14ac:dyDescent="0.25">
      <c r="A77" s="1"/>
      <c r="B77" s="27" t="s">
        <v>78</v>
      </c>
      <c r="C77" s="28"/>
      <c r="D77" s="26">
        <v>0</v>
      </c>
      <c r="E77" s="29">
        <v>0</v>
      </c>
      <c r="F77" s="26">
        <f>D77+E77</f>
        <v>0</v>
      </c>
      <c r="G77" s="29">
        <v>0</v>
      </c>
      <c r="H77" s="29">
        <v>0</v>
      </c>
      <c r="I77" s="29">
        <f t="shared" si="19"/>
        <v>0</v>
      </c>
      <c r="J77" s="1"/>
    </row>
    <row r="78" spans="1:10" x14ac:dyDescent="0.25">
      <c r="A78" s="1"/>
      <c r="B78" s="24" t="s">
        <v>79</v>
      </c>
      <c r="C78" s="25"/>
      <c r="D78" s="26">
        <f>SUM(D79:D85)</f>
        <v>0</v>
      </c>
      <c r="E78" s="26">
        <f>SUM(E79:E85)</f>
        <v>0</v>
      </c>
      <c r="F78" s="26">
        <f>SUM(F79:F85)</f>
        <v>0</v>
      </c>
      <c r="G78" s="26">
        <f>SUM(G79:G85)</f>
        <v>0</v>
      </c>
      <c r="H78" s="26">
        <f>SUM(H79:H85)</f>
        <v>0</v>
      </c>
      <c r="I78" s="29">
        <f t="shared" si="19"/>
        <v>0</v>
      </c>
      <c r="J78" s="1"/>
    </row>
    <row r="79" spans="1:10" x14ac:dyDescent="0.25">
      <c r="A79" s="1"/>
      <c r="B79" s="27" t="s">
        <v>80</v>
      </c>
      <c r="C79" s="28"/>
      <c r="D79" s="26">
        <v>0</v>
      </c>
      <c r="E79" s="26">
        <v>0</v>
      </c>
      <c r="F79" s="26">
        <f t="shared" ref="F79:F85" si="21">D79+E79</f>
        <v>0</v>
      </c>
      <c r="G79" s="26">
        <v>0</v>
      </c>
      <c r="H79" s="26">
        <v>0</v>
      </c>
      <c r="I79" s="29">
        <f t="shared" si="19"/>
        <v>0</v>
      </c>
      <c r="J79" s="1"/>
    </row>
    <row r="80" spans="1:10" x14ac:dyDescent="0.25">
      <c r="A80" s="1"/>
      <c r="B80" s="27" t="s">
        <v>81</v>
      </c>
      <c r="C80" s="28"/>
      <c r="D80" s="26">
        <v>0</v>
      </c>
      <c r="E80" s="26">
        <v>0</v>
      </c>
      <c r="F80" s="26">
        <f t="shared" si="21"/>
        <v>0</v>
      </c>
      <c r="G80" s="26">
        <v>0</v>
      </c>
      <c r="H80" s="26">
        <v>0</v>
      </c>
      <c r="I80" s="29">
        <f t="shared" si="19"/>
        <v>0</v>
      </c>
      <c r="J80" s="1"/>
    </row>
    <row r="81" spans="1:10" x14ac:dyDescent="0.25">
      <c r="A81" s="1"/>
      <c r="B81" s="27" t="s">
        <v>82</v>
      </c>
      <c r="C81" s="28"/>
      <c r="D81" s="26">
        <v>0</v>
      </c>
      <c r="E81" s="26">
        <v>0</v>
      </c>
      <c r="F81" s="26">
        <f t="shared" si="21"/>
        <v>0</v>
      </c>
      <c r="G81" s="26">
        <v>0</v>
      </c>
      <c r="H81" s="26">
        <v>0</v>
      </c>
      <c r="I81" s="29">
        <f t="shared" si="19"/>
        <v>0</v>
      </c>
      <c r="J81" s="1"/>
    </row>
    <row r="82" spans="1:10" x14ac:dyDescent="0.25">
      <c r="A82" s="1"/>
      <c r="B82" s="27" t="s">
        <v>83</v>
      </c>
      <c r="C82" s="28"/>
      <c r="D82" s="26">
        <v>0</v>
      </c>
      <c r="E82" s="26">
        <v>0</v>
      </c>
      <c r="F82" s="26">
        <f t="shared" si="21"/>
        <v>0</v>
      </c>
      <c r="G82" s="26">
        <v>0</v>
      </c>
      <c r="H82" s="26">
        <v>0</v>
      </c>
      <c r="I82" s="29">
        <f t="shared" si="19"/>
        <v>0</v>
      </c>
      <c r="J82" s="1"/>
    </row>
    <row r="83" spans="1:10" x14ac:dyDescent="0.25">
      <c r="A83" s="1"/>
      <c r="B83" s="27" t="s">
        <v>84</v>
      </c>
      <c r="C83" s="28"/>
      <c r="D83" s="26">
        <v>0</v>
      </c>
      <c r="E83" s="26">
        <v>0</v>
      </c>
      <c r="F83" s="26">
        <f t="shared" si="21"/>
        <v>0</v>
      </c>
      <c r="G83" s="26">
        <v>0</v>
      </c>
      <c r="H83" s="26">
        <v>0</v>
      </c>
      <c r="I83" s="29">
        <f t="shared" si="19"/>
        <v>0</v>
      </c>
      <c r="J83" s="1"/>
    </row>
    <row r="84" spans="1:10" x14ac:dyDescent="0.25">
      <c r="A84" s="1"/>
      <c r="B84" s="27" t="s">
        <v>85</v>
      </c>
      <c r="C84" s="28"/>
      <c r="D84" s="26">
        <v>0</v>
      </c>
      <c r="E84" s="26">
        <v>0</v>
      </c>
      <c r="F84" s="26">
        <f t="shared" si="21"/>
        <v>0</v>
      </c>
      <c r="G84" s="26">
        <v>0</v>
      </c>
      <c r="H84" s="26">
        <v>0</v>
      </c>
      <c r="I84" s="29">
        <f t="shared" si="19"/>
        <v>0</v>
      </c>
      <c r="J84" s="1"/>
    </row>
    <row r="85" spans="1:10" x14ac:dyDescent="0.25">
      <c r="A85" s="1"/>
      <c r="B85" s="27" t="s">
        <v>86</v>
      </c>
      <c r="C85" s="28"/>
      <c r="D85" s="26">
        <v>0</v>
      </c>
      <c r="E85" s="26">
        <v>0</v>
      </c>
      <c r="F85" s="26">
        <f t="shared" si="21"/>
        <v>0</v>
      </c>
      <c r="G85" s="26">
        <v>0</v>
      </c>
      <c r="H85" s="26">
        <v>0</v>
      </c>
      <c r="I85" s="29">
        <f t="shared" si="19"/>
        <v>0</v>
      </c>
      <c r="J85" s="1"/>
    </row>
    <row r="86" spans="1:10" x14ac:dyDescent="0.25">
      <c r="A86" s="1"/>
      <c r="B86" s="32"/>
      <c r="C86" s="33"/>
      <c r="D86" s="34"/>
      <c r="E86" s="35"/>
      <c r="F86" s="35"/>
      <c r="G86" s="35"/>
      <c r="H86" s="35"/>
      <c r="I86" s="35"/>
      <c r="J86" s="1"/>
    </row>
    <row r="87" spans="1:10" x14ac:dyDescent="0.25">
      <c r="A87" s="1"/>
      <c r="B87" s="36" t="s">
        <v>87</v>
      </c>
      <c r="C87" s="37"/>
      <c r="D87" s="38">
        <f t="shared" ref="D87:I87" si="22">D88+D106+D96+D116+D126+D136+D140+D149+D153</f>
        <v>87932796</v>
      </c>
      <c r="E87" s="38">
        <f t="shared" si="22"/>
        <v>7558932.2000000179</v>
      </c>
      <c r="F87" s="38">
        <f t="shared" si="22"/>
        <v>95491728.200000018</v>
      </c>
      <c r="G87" s="38">
        <f t="shared" si="22"/>
        <v>6228848.4000000004</v>
      </c>
      <c r="H87" s="38">
        <f t="shared" si="22"/>
        <v>6228848.4000000004</v>
      </c>
      <c r="I87" s="38">
        <f t="shared" si="22"/>
        <v>89262879.799999997</v>
      </c>
      <c r="J87" s="1"/>
    </row>
    <row r="88" spans="1:10" x14ac:dyDescent="0.25">
      <c r="A88" s="1"/>
      <c r="B88" s="24" t="s">
        <v>14</v>
      </c>
      <c r="C88" s="25"/>
      <c r="D88" s="26">
        <f>SUM(D89:D95)</f>
        <v>0</v>
      </c>
      <c r="E88" s="26">
        <f>SUM(E89:E95)</f>
        <v>0</v>
      </c>
      <c r="F88" s="26">
        <f>SUM(F89:F95)</f>
        <v>0</v>
      </c>
      <c r="G88" s="26">
        <f>SUM(G89:G95)</f>
        <v>0</v>
      </c>
      <c r="H88" s="26">
        <f>SUM(H89:H95)</f>
        <v>0</v>
      </c>
      <c r="I88" s="29">
        <f t="shared" ref="I88:I95" si="23">F88-G88</f>
        <v>0</v>
      </c>
      <c r="J88" s="1"/>
    </row>
    <row r="89" spans="1:10" x14ac:dyDescent="0.25">
      <c r="A89" s="1"/>
      <c r="B89" s="27" t="s">
        <v>15</v>
      </c>
      <c r="C89" s="28"/>
      <c r="D89" s="26">
        <v>0</v>
      </c>
      <c r="E89" s="26">
        <v>0</v>
      </c>
      <c r="F89" s="26">
        <f t="shared" ref="F89:F95" si="24">D89+E89</f>
        <v>0</v>
      </c>
      <c r="G89" s="26">
        <v>0</v>
      </c>
      <c r="H89" s="26">
        <v>0</v>
      </c>
      <c r="I89" s="29">
        <f t="shared" si="23"/>
        <v>0</v>
      </c>
      <c r="J89" s="1"/>
    </row>
    <row r="90" spans="1:10" x14ac:dyDescent="0.25">
      <c r="A90" s="1"/>
      <c r="B90" s="27" t="s">
        <v>16</v>
      </c>
      <c r="C90" s="28"/>
      <c r="D90" s="26">
        <v>0</v>
      </c>
      <c r="E90" s="26">
        <v>0</v>
      </c>
      <c r="F90" s="26">
        <f t="shared" si="24"/>
        <v>0</v>
      </c>
      <c r="G90" s="26">
        <v>0</v>
      </c>
      <c r="H90" s="26">
        <v>0</v>
      </c>
      <c r="I90" s="29">
        <f t="shared" si="23"/>
        <v>0</v>
      </c>
      <c r="J90" s="1"/>
    </row>
    <row r="91" spans="1:10" x14ac:dyDescent="0.25">
      <c r="A91" s="1"/>
      <c r="B91" s="27" t="s">
        <v>17</v>
      </c>
      <c r="C91" s="28"/>
      <c r="D91" s="26">
        <v>0</v>
      </c>
      <c r="E91" s="26">
        <v>0</v>
      </c>
      <c r="F91" s="26">
        <f t="shared" si="24"/>
        <v>0</v>
      </c>
      <c r="G91" s="26">
        <v>0</v>
      </c>
      <c r="H91" s="26">
        <v>0</v>
      </c>
      <c r="I91" s="29">
        <f t="shared" si="23"/>
        <v>0</v>
      </c>
      <c r="J91" s="1"/>
    </row>
    <row r="92" spans="1:10" x14ac:dyDescent="0.25">
      <c r="A92" s="1"/>
      <c r="B92" s="27" t="s">
        <v>18</v>
      </c>
      <c r="C92" s="28"/>
      <c r="D92" s="26">
        <v>0</v>
      </c>
      <c r="E92" s="26">
        <v>0</v>
      </c>
      <c r="F92" s="26">
        <f t="shared" si="24"/>
        <v>0</v>
      </c>
      <c r="G92" s="26">
        <v>0</v>
      </c>
      <c r="H92" s="26">
        <v>0</v>
      </c>
      <c r="I92" s="29">
        <f t="shared" si="23"/>
        <v>0</v>
      </c>
      <c r="J92" s="1"/>
    </row>
    <row r="93" spans="1:10" x14ac:dyDescent="0.25">
      <c r="A93" s="1"/>
      <c r="B93" s="27" t="s">
        <v>19</v>
      </c>
      <c r="C93" s="28"/>
      <c r="D93" s="26">
        <v>0</v>
      </c>
      <c r="E93" s="26">
        <v>0</v>
      </c>
      <c r="F93" s="26">
        <f t="shared" si="24"/>
        <v>0</v>
      </c>
      <c r="G93" s="26">
        <v>0</v>
      </c>
      <c r="H93" s="26">
        <v>0</v>
      </c>
      <c r="I93" s="29">
        <f t="shared" si="23"/>
        <v>0</v>
      </c>
      <c r="J93" s="1"/>
    </row>
    <row r="94" spans="1:10" x14ac:dyDescent="0.25">
      <c r="A94" s="1"/>
      <c r="B94" s="27" t="s">
        <v>20</v>
      </c>
      <c r="C94" s="28"/>
      <c r="D94" s="26">
        <v>0</v>
      </c>
      <c r="E94" s="26">
        <v>0</v>
      </c>
      <c r="F94" s="26">
        <f t="shared" si="24"/>
        <v>0</v>
      </c>
      <c r="G94" s="26">
        <v>0</v>
      </c>
      <c r="H94" s="26">
        <v>0</v>
      </c>
      <c r="I94" s="29">
        <f t="shared" si="23"/>
        <v>0</v>
      </c>
      <c r="J94" s="1"/>
    </row>
    <row r="95" spans="1:10" x14ac:dyDescent="0.25">
      <c r="A95" s="1"/>
      <c r="B95" s="27" t="s">
        <v>21</v>
      </c>
      <c r="C95" s="28"/>
      <c r="D95" s="26">
        <v>0</v>
      </c>
      <c r="E95" s="26">
        <v>0</v>
      </c>
      <c r="F95" s="26">
        <f t="shared" si="24"/>
        <v>0</v>
      </c>
      <c r="G95" s="26">
        <v>0</v>
      </c>
      <c r="H95" s="26">
        <v>0</v>
      </c>
      <c r="I95" s="29">
        <f t="shared" si="23"/>
        <v>0</v>
      </c>
      <c r="J95" s="1"/>
    </row>
    <row r="96" spans="1:10" x14ac:dyDescent="0.25">
      <c r="A96" s="1"/>
      <c r="B96" s="24" t="s">
        <v>22</v>
      </c>
      <c r="C96" s="25"/>
      <c r="D96" s="26">
        <f>SUM(D97:D105)</f>
        <v>0</v>
      </c>
      <c r="E96" s="26">
        <f>SUM(E97:E105)</f>
        <v>35945.980000000003</v>
      </c>
      <c r="F96" s="26">
        <f>SUM(F97:F105)</f>
        <v>35945.980000000003</v>
      </c>
      <c r="G96" s="26">
        <f>SUM(G97:G105)</f>
        <v>29138.7</v>
      </c>
      <c r="H96" s="26">
        <f>SUM(H97:H105)</f>
        <v>29138.7</v>
      </c>
      <c r="I96" s="29">
        <f>F96-G96</f>
        <v>6807.2800000000025</v>
      </c>
      <c r="J96" s="1"/>
    </row>
    <row r="97" spans="1:10" x14ac:dyDescent="0.25">
      <c r="A97" s="1"/>
      <c r="B97" s="27" t="s">
        <v>23</v>
      </c>
      <c r="C97" s="28"/>
      <c r="D97" s="26">
        <v>0</v>
      </c>
      <c r="E97" s="26">
        <v>0</v>
      </c>
      <c r="F97" s="26">
        <f t="shared" ref="F97" si="25">D97+E97</f>
        <v>0</v>
      </c>
      <c r="G97" s="26">
        <v>0</v>
      </c>
      <c r="H97" s="26">
        <v>0</v>
      </c>
      <c r="I97" s="29">
        <f t="shared" ref="I97" si="26">F97-G97</f>
        <v>0</v>
      </c>
      <c r="J97" s="1"/>
    </row>
    <row r="98" spans="1:10" x14ac:dyDescent="0.25">
      <c r="A98" s="1"/>
      <c r="B98" s="27" t="s">
        <v>24</v>
      </c>
      <c r="C98" s="28"/>
      <c r="D98" s="26">
        <v>0</v>
      </c>
      <c r="E98" s="26">
        <v>19500</v>
      </c>
      <c r="F98" s="26">
        <f>D98+E98</f>
        <v>19500</v>
      </c>
      <c r="G98" s="26">
        <v>12692.72</v>
      </c>
      <c r="H98" s="26">
        <v>12692.72</v>
      </c>
      <c r="I98" s="29">
        <f>F98-G98</f>
        <v>6807.2800000000007</v>
      </c>
      <c r="J98" s="1"/>
    </row>
    <row r="99" spans="1:10" x14ac:dyDescent="0.25">
      <c r="A99" s="1"/>
      <c r="B99" s="27" t="s">
        <v>25</v>
      </c>
      <c r="C99" s="28"/>
      <c r="D99" s="26">
        <v>0</v>
      </c>
      <c r="E99" s="26">
        <v>0</v>
      </c>
      <c r="F99" s="26">
        <f t="shared" ref="F99" si="27">D99+E99</f>
        <v>0</v>
      </c>
      <c r="G99" s="26">
        <v>0</v>
      </c>
      <c r="H99" s="26">
        <v>0</v>
      </c>
      <c r="I99" s="29">
        <f t="shared" ref="I99" si="28">F99-G99</f>
        <v>0</v>
      </c>
      <c r="J99" s="1"/>
    </row>
    <row r="100" spans="1:10" x14ac:dyDescent="0.25">
      <c r="A100" s="1"/>
      <c r="B100" s="27" t="s">
        <v>26</v>
      </c>
      <c r="C100" s="28"/>
      <c r="D100" s="26">
        <v>0</v>
      </c>
      <c r="E100" s="29">
        <v>15471.58</v>
      </c>
      <c r="F100" s="26">
        <f>D100+E100</f>
        <v>15471.58</v>
      </c>
      <c r="G100" s="29">
        <v>15471.58</v>
      </c>
      <c r="H100" s="29">
        <v>15471.58</v>
      </c>
      <c r="I100" s="29">
        <f>F100-G100</f>
        <v>0</v>
      </c>
      <c r="J100" s="1"/>
    </row>
    <row r="101" spans="1:10" x14ac:dyDescent="0.25">
      <c r="A101" s="1"/>
      <c r="B101" s="27" t="s">
        <v>27</v>
      </c>
      <c r="C101" s="28"/>
      <c r="D101" s="26">
        <v>0</v>
      </c>
      <c r="E101" s="26">
        <v>0</v>
      </c>
      <c r="F101" s="26">
        <f t="shared" ref="F101:F104" si="29">D101+E101</f>
        <v>0</v>
      </c>
      <c r="G101" s="26">
        <v>0</v>
      </c>
      <c r="H101" s="26">
        <v>0</v>
      </c>
      <c r="I101" s="29">
        <f t="shared" ref="I101:I104" si="30">F101-G101</f>
        <v>0</v>
      </c>
      <c r="J101" s="1"/>
    </row>
    <row r="102" spans="1:10" x14ac:dyDescent="0.25">
      <c r="A102" s="1"/>
      <c r="B102" s="27" t="s">
        <v>28</v>
      </c>
      <c r="C102" s="28"/>
      <c r="D102" s="26">
        <v>0</v>
      </c>
      <c r="E102" s="26">
        <v>0</v>
      </c>
      <c r="F102" s="26">
        <f t="shared" si="29"/>
        <v>0</v>
      </c>
      <c r="G102" s="26">
        <v>0</v>
      </c>
      <c r="H102" s="26">
        <v>0</v>
      </c>
      <c r="I102" s="29">
        <f t="shared" si="30"/>
        <v>0</v>
      </c>
      <c r="J102" s="1"/>
    </row>
    <row r="103" spans="1:10" x14ac:dyDescent="0.25">
      <c r="A103" s="1"/>
      <c r="B103" s="27" t="s">
        <v>29</v>
      </c>
      <c r="C103" s="28"/>
      <c r="D103" s="26">
        <v>0</v>
      </c>
      <c r="E103" s="26">
        <v>0</v>
      </c>
      <c r="F103" s="26">
        <f t="shared" si="29"/>
        <v>0</v>
      </c>
      <c r="G103" s="26">
        <v>0</v>
      </c>
      <c r="H103" s="26">
        <v>0</v>
      </c>
      <c r="I103" s="29">
        <f t="shared" si="30"/>
        <v>0</v>
      </c>
      <c r="J103" s="1"/>
    </row>
    <row r="104" spans="1:10" x14ac:dyDescent="0.25">
      <c r="A104" s="1"/>
      <c r="B104" s="27" t="s">
        <v>30</v>
      </c>
      <c r="C104" s="28"/>
      <c r="D104" s="26">
        <v>0</v>
      </c>
      <c r="E104" s="26">
        <v>0</v>
      </c>
      <c r="F104" s="26">
        <f t="shared" si="29"/>
        <v>0</v>
      </c>
      <c r="G104" s="26">
        <v>0</v>
      </c>
      <c r="H104" s="26">
        <v>0</v>
      </c>
      <c r="I104" s="29">
        <f t="shared" si="30"/>
        <v>0</v>
      </c>
      <c r="J104" s="1"/>
    </row>
    <row r="105" spans="1:10" x14ac:dyDescent="0.25">
      <c r="A105" s="1"/>
      <c r="B105" s="27" t="s">
        <v>31</v>
      </c>
      <c r="C105" s="28"/>
      <c r="D105" s="26">
        <v>0</v>
      </c>
      <c r="E105" s="29">
        <v>974.4</v>
      </c>
      <c r="F105" s="26">
        <f>D105+E105</f>
        <v>974.4</v>
      </c>
      <c r="G105" s="29">
        <v>974.4</v>
      </c>
      <c r="H105" s="29">
        <v>974.4</v>
      </c>
      <c r="I105" s="29">
        <f>F105-G105</f>
        <v>0</v>
      </c>
      <c r="J105" s="1"/>
    </row>
    <row r="106" spans="1:10" x14ac:dyDescent="0.25">
      <c r="A106" s="1"/>
      <c r="B106" s="24" t="s">
        <v>32</v>
      </c>
      <c r="C106" s="25"/>
      <c r="D106" s="26">
        <f>SUM(D107:D115)</f>
        <v>0</v>
      </c>
      <c r="E106" s="26">
        <f>SUM(E107:E115)</f>
        <v>74779.81</v>
      </c>
      <c r="F106" s="26">
        <f>SUM(F107:F115)</f>
        <v>74779.81</v>
      </c>
      <c r="G106" s="26">
        <f>SUM(G107:G115)</f>
        <v>65685.209999999992</v>
      </c>
      <c r="H106" s="26">
        <f>SUM(H107:H115)</f>
        <v>65685.209999999992</v>
      </c>
      <c r="I106" s="29">
        <f>F106-G106</f>
        <v>9094.6000000000058</v>
      </c>
      <c r="J106" s="1"/>
    </row>
    <row r="107" spans="1:10" x14ac:dyDescent="0.25">
      <c r="A107" s="1"/>
      <c r="B107" s="27" t="s">
        <v>33</v>
      </c>
      <c r="C107" s="28"/>
      <c r="D107" s="26">
        <v>0</v>
      </c>
      <c r="E107" s="29">
        <v>0</v>
      </c>
      <c r="F107" s="29">
        <f t="shared" ref="F107" si="31">D107+E107</f>
        <v>0</v>
      </c>
      <c r="G107" s="29">
        <v>0</v>
      </c>
      <c r="H107" s="29">
        <v>0</v>
      </c>
      <c r="I107" s="29">
        <f t="shared" ref="I107" si="32">F107-G107</f>
        <v>0</v>
      </c>
      <c r="J107" s="1"/>
    </row>
    <row r="108" spans="1:10" x14ac:dyDescent="0.25">
      <c r="A108" s="1"/>
      <c r="B108" s="27" t="s">
        <v>34</v>
      </c>
      <c r="C108" s="28"/>
      <c r="D108" s="26">
        <v>0</v>
      </c>
      <c r="E108" s="29">
        <v>11700</v>
      </c>
      <c r="F108" s="29">
        <f>D108+E108</f>
        <v>11700</v>
      </c>
      <c r="G108" s="29">
        <v>3000</v>
      </c>
      <c r="H108" s="29">
        <v>3000</v>
      </c>
      <c r="I108" s="29">
        <f>F108-G108</f>
        <v>8700</v>
      </c>
      <c r="J108" s="1"/>
    </row>
    <row r="109" spans="1:10" x14ac:dyDescent="0.25">
      <c r="A109" s="1"/>
      <c r="B109" s="27" t="s">
        <v>35</v>
      </c>
      <c r="C109" s="28"/>
      <c r="D109" s="26">
        <v>0</v>
      </c>
      <c r="E109" s="29">
        <v>0</v>
      </c>
      <c r="F109" s="29">
        <f>D109+E109</f>
        <v>0</v>
      </c>
      <c r="G109" s="29">
        <v>0</v>
      </c>
      <c r="H109" s="29">
        <v>0</v>
      </c>
      <c r="I109" s="29">
        <f>F109-G109</f>
        <v>0</v>
      </c>
      <c r="J109" s="1"/>
    </row>
    <row r="110" spans="1:10" x14ac:dyDescent="0.25">
      <c r="A110" s="1"/>
      <c r="B110" s="27" t="s">
        <v>36</v>
      </c>
      <c r="C110" s="28"/>
      <c r="D110" s="26">
        <v>0</v>
      </c>
      <c r="E110" s="29">
        <v>0</v>
      </c>
      <c r="F110" s="29">
        <f t="shared" ref="F110" si="33">D110+E110</f>
        <v>0</v>
      </c>
      <c r="G110" s="29">
        <v>0</v>
      </c>
      <c r="H110" s="29">
        <v>0</v>
      </c>
      <c r="I110" s="29">
        <f t="shared" ref="I110" si="34">F110-G110</f>
        <v>0</v>
      </c>
      <c r="J110" s="1"/>
    </row>
    <row r="111" spans="1:10" x14ac:dyDescent="0.25">
      <c r="A111" s="1"/>
      <c r="B111" s="27" t="s">
        <v>37</v>
      </c>
      <c r="C111" s="28"/>
      <c r="D111" s="26">
        <v>0</v>
      </c>
      <c r="E111" s="29">
        <v>44339.81</v>
      </c>
      <c r="F111" s="29">
        <f>D111+E111</f>
        <v>44339.81</v>
      </c>
      <c r="G111" s="29">
        <v>44339.81</v>
      </c>
      <c r="H111" s="29">
        <v>44339.81</v>
      </c>
      <c r="I111" s="29">
        <f>F111-G111</f>
        <v>0</v>
      </c>
      <c r="J111" s="1"/>
    </row>
    <row r="112" spans="1:10" x14ac:dyDescent="0.25">
      <c r="A112" s="1"/>
      <c r="B112" s="27" t="s">
        <v>38</v>
      </c>
      <c r="C112" s="28"/>
      <c r="D112" s="26">
        <v>0</v>
      </c>
      <c r="E112" s="29">
        <v>18740</v>
      </c>
      <c r="F112" s="29">
        <f>D112+E112</f>
        <v>18740</v>
      </c>
      <c r="G112" s="29">
        <v>18345.400000000001</v>
      </c>
      <c r="H112" s="29">
        <v>18345.400000000001</v>
      </c>
      <c r="I112" s="29">
        <f>F112-G112</f>
        <v>394.59999999999854</v>
      </c>
      <c r="J112" s="1"/>
    </row>
    <row r="113" spans="1:10" x14ac:dyDescent="0.25">
      <c r="A113" s="1"/>
      <c r="B113" s="27" t="s">
        <v>39</v>
      </c>
      <c r="C113" s="28"/>
      <c r="D113" s="26">
        <v>0</v>
      </c>
      <c r="E113" s="26">
        <v>0</v>
      </c>
      <c r="F113" s="29">
        <f t="shared" ref="F113:F115" si="35">D113+E113</f>
        <v>0</v>
      </c>
      <c r="G113" s="26">
        <v>0</v>
      </c>
      <c r="H113" s="26">
        <v>0</v>
      </c>
      <c r="I113" s="29">
        <f t="shared" ref="I113:I115" si="36">F113-G113</f>
        <v>0</v>
      </c>
      <c r="J113" s="1"/>
    </row>
    <row r="114" spans="1:10" x14ac:dyDescent="0.25">
      <c r="A114" s="1"/>
      <c r="B114" s="27" t="s">
        <v>40</v>
      </c>
      <c r="C114" s="28"/>
      <c r="D114" s="26">
        <v>0</v>
      </c>
      <c r="E114" s="26">
        <v>0</v>
      </c>
      <c r="F114" s="29">
        <f t="shared" si="35"/>
        <v>0</v>
      </c>
      <c r="G114" s="26">
        <v>0</v>
      </c>
      <c r="H114" s="26">
        <v>0</v>
      </c>
      <c r="I114" s="29">
        <f t="shared" si="36"/>
        <v>0</v>
      </c>
      <c r="J114" s="1"/>
    </row>
    <row r="115" spans="1:10" x14ac:dyDescent="0.25">
      <c r="A115" s="1"/>
      <c r="B115" s="27" t="s">
        <v>41</v>
      </c>
      <c r="C115" s="28"/>
      <c r="D115" s="26">
        <v>0</v>
      </c>
      <c r="E115" s="26">
        <v>0</v>
      </c>
      <c r="F115" s="29">
        <f t="shared" si="35"/>
        <v>0</v>
      </c>
      <c r="G115" s="26">
        <v>0</v>
      </c>
      <c r="H115" s="26">
        <v>0</v>
      </c>
      <c r="I115" s="29">
        <f t="shared" si="36"/>
        <v>0</v>
      </c>
      <c r="J115" s="1"/>
    </row>
    <row r="116" spans="1:10" ht="15" customHeight="1" x14ac:dyDescent="0.25">
      <c r="A116" s="1"/>
      <c r="B116" s="30" t="s">
        <v>42</v>
      </c>
      <c r="C116" s="31"/>
      <c r="D116" s="26">
        <f>SUM(D117:D125)</f>
        <v>0</v>
      </c>
      <c r="E116" s="26">
        <f>SUM(E117:E125)</f>
        <v>80594864.310000002</v>
      </c>
      <c r="F116" s="26">
        <f>SUM(F117:F125)</f>
        <v>80594864.310000002</v>
      </c>
      <c r="G116" s="26">
        <f>SUM(G117:G125)</f>
        <v>6093459.29</v>
      </c>
      <c r="H116" s="26">
        <f>SUM(H117:H125)</f>
        <v>6093459.29</v>
      </c>
      <c r="I116" s="29">
        <f>F116-G116</f>
        <v>74501405.019999996</v>
      </c>
      <c r="J116" s="1"/>
    </row>
    <row r="117" spans="1:10" x14ac:dyDescent="0.25">
      <c r="A117" s="1"/>
      <c r="B117" s="27" t="s">
        <v>43</v>
      </c>
      <c r="C117" s="28"/>
      <c r="D117" s="26">
        <v>0</v>
      </c>
      <c r="E117" s="26">
        <v>0</v>
      </c>
      <c r="F117" s="29">
        <f t="shared" ref="F117:F119" si="37">D117+E117</f>
        <v>0</v>
      </c>
      <c r="G117" s="26">
        <v>0</v>
      </c>
      <c r="H117" s="26">
        <v>0</v>
      </c>
      <c r="I117" s="29">
        <f t="shared" ref="I117:I119" si="38">F117-G117</f>
        <v>0</v>
      </c>
      <c r="J117" s="1"/>
    </row>
    <row r="118" spans="1:10" x14ac:dyDescent="0.25">
      <c r="A118" s="1"/>
      <c r="B118" s="27" t="s">
        <v>44</v>
      </c>
      <c r="C118" s="28"/>
      <c r="D118" s="26">
        <v>0</v>
      </c>
      <c r="E118" s="26">
        <v>0</v>
      </c>
      <c r="F118" s="29">
        <f t="shared" si="37"/>
        <v>0</v>
      </c>
      <c r="G118" s="26">
        <v>0</v>
      </c>
      <c r="H118" s="26">
        <v>0</v>
      </c>
      <c r="I118" s="29">
        <f t="shared" si="38"/>
        <v>0</v>
      </c>
      <c r="J118" s="1"/>
    </row>
    <row r="119" spans="1:10" x14ac:dyDescent="0.25">
      <c r="A119" s="1"/>
      <c r="B119" s="27" t="s">
        <v>45</v>
      </c>
      <c r="C119" s="28"/>
      <c r="D119" s="26">
        <v>0</v>
      </c>
      <c r="E119" s="26">
        <v>0</v>
      </c>
      <c r="F119" s="29">
        <f t="shared" si="37"/>
        <v>0</v>
      </c>
      <c r="G119" s="26">
        <v>0</v>
      </c>
      <c r="H119" s="26">
        <v>0</v>
      </c>
      <c r="I119" s="29">
        <f t="shared" si="38"/>
        <v>0</v>
      </c>
      <c r="J119" s="1"/>
    </row>
    <row r="120" spans="1:10" x14ac:dyDescent="0.25">
      <c r="A120" s="1"/>
      <c r="B120" s="27" t="s">
        <v>46</v>
      </c>
      <c r="C120" s="28"/>
      <c r="D120" s="26">
        <v>0</v>
      </c>
      <c r="E120" s="29">
        <v>80594864.310000002</v>
      </c>
      <c r="F120" s="29">
        <f>D120+E120</f>
        <v>80594864.310000002</v>
      </c>
      <c r="G120" s="29">
        <v>6093459.29</v>
      </c>
      <c r="H120" s="29">
        <v>6093459.29</v>
      </c>
      <c r="I120" s="29">
        <f>F120-G120</f>
        <v>74501405.019999996</v>
      </c>
      <c r="J120" s="1"/>
    </row>
    <row r="121" spans="1:10" x14ac:dyDescent="0.25">
      <c r="A121" s="1"/>
      <c r="B121" s="27" t="s">
        <v>47</v>
      </c>
      <c r="C121" s="28"/>
      <c r="D121" s="26">
        <v>0</v>
      </c>
      <c r="E121" s="26">
        <v>0</v>
      </c>
      <c r="F121" s="29">
        <f t="shared" ref="F121:F125" si="39">D121+E121</f>
        <v>0</v>
      </c>
      <c r="G121" s="26">
        <v>0</v>
      </c>
      <c r="H121" s="26">
        <v>0</v>
      </c>
      <c r="I121" s="29">
        <f t="shared" ref="I121:I125" si="40">F121-G121</f>
        <v>0</v>
      </c>
      <c r="J121" s="1"/>
    </row>
    <row r="122" spans="1:10" x14ac:dyDescent="0.25">
      <c r="A122" s="1"/>
      <c r="B122" s="27" t="s">
        <v>48</v>
      </c>
      <c r="C122" s="28"/>
      <c r="D122" s="26">
        <v>0</v>
      </c>
      <c r="E122" s="26">
        <v>0</v>
      </c>
      <c r="F122" s="29">
        <f t="shared" si="39"/>
        <v>0</v>
      </c>
      <c r="G122" s="26">
        <v>0</v>
      </c>
      <c r="H122" s="26">
        <v>0</v>
      </c>
      <c r="I122" s="29">
        <f t="shared" si="40"/>
        <v>0</v>
      </c>
      <c r="J122" s="1"/>
    </row>
    <row r="123" spans="1:10" x14ac:dyDescent="0.25">
      <c r="A123" s="1"/>
      <c r="B123" s="27" t="s">
        <v>49</v>
      </c>
      <c r="C123" s="28"/>
      <c r="D123" s="26">
        <v>0</v>
      </c>
      <c r="E123" s="26">
        <v>0</v>
      </c>
      <c r="F123" s="29">
        <f t="shared" si="39"/>
        <v>0</v>
      </c>
      <c r="G123" s="26">
        <v>0</v>
      </c>
      <c r="H123" s="26">
        <v>0</v>
      </c>
      <c r="I123" s="29">
        <f t="shared" si="40"/>
        <v>0</v>
      </c>
      <c r="J123" s="1"/>
    </row>
    <row r="124" spans="1:10" x14ac:dyDescent="0.25">
      <c r="A124" s="1"/>
      <c r="B124" s="27" t="s">
        <v>50</v>
      </c>
      <c r="C124" s="28"/>
      <c r="D124" s="26">
        <v>0</v>
      </c>
      <c r="E124" s="26">
        <v>0</v>
      </c>
      <c r="F124" s="29">
        <f t="shared" si="39"/>
        <v>0</v>
      </c>
      <c r="G124" s="26">
        <v>0</v>
      </c>
      <c r="H124" s="26">
        <v>0</v>
      </c>
      <c r="I124" s="29">
        <f t="shared" si="40"/>
        <v>0</v>
      </c>
      <c r="J124" s="1"/>
    </row>
    <row r="125" spans="1:10" x14ac:dyDescent="0.25">
      <c r="A125" s="1"/>
      <c r="B125" s="27" t="s">
        <v>51</v>
      </c>
      <c r="C125" s="28"/>
      <c r="D125" s="26">
        <v>0</v>
      </c>
      <c r="E125" s="26">
        <v>0</v>
      </c>
      <c r="F125" s="29">
        <f t="shared" si="39"/>
        <v>0</v>
      </c>
      <c r="G125" s="26">
        <v>0</v>
      </c>
      <c r="H125" s="26">
        <v>0</v>
      </c>
      <c r="I125" s="29">
        <f t="shared" si="40"/>
        <v>0</v>
      </c>
      <c r="J125" s="1"/>
    </row>
    <row r="126" spans="1:10" x14ac:dyDescent="0.25">
      <c r="A126" s="1"/>
      <c r="B126" s="24" t="s">
        <v>52</v>
      </c>
      <c r="C126" s="25"/>
      <c r="D126" s="26">
        <f>SUM(D127:D135)</f>
        <v>0</v>
      </c>
      <c r="E126" s="26">
        <f>SUM(E127:E135)</f>
        <v>40565.199999999997</v>
      </c>
      <c r="F126" s="26">
        <f>SUM(F127:F135)</f>
        <v>40565.199999999997</v>
      </c>
      <c r="G126" s="26">
        <f>SUM(G127:G135)</f>
        <v>40565.199999999997</v>
      </c>
      <c r="H126" s="26">
        <f>SUM(H127:H135)</f>
        <v>40565.199999999997</v>
      </c>
      <c r="I126" s="29">
        <f>F126-G126</f>
        <v>0</v>
      </c>
      <c r="J126" s="1"/>
    </row>
    <row r="127" spans="1:10" x14ac:dyDescent="0.25">
      <c r="A127" s="1"/>
      <c r="B127" s="27" t="s">
        <v>53</v>
      </c>
      <c r="C127" s="28"/>
      <c r="D127" s="26">
        <v>0</v>
      </c>
      <c r="E127" s="26">
        <v>0</v>
      </c>
      <c r="F127" s="29">
        <f t="shared" ref="F127:F131" si="41">D127+E127</f>
        <v>0</v>
      </c>
      <c r="G127" s="26">
        <v>0</v>
      </c>
      <c r="H127" s="26">
        <v>0</v>
      </c>
      <c r="I127" s="29">
        <f t="shared" ref="I127:I131" si="42">F127-G127</f>
        <v>0</v>
      </c>
      <c r="J127" s="1"/>
    </row>
    <row r="128" spans="1:10" x14ac:dyDescent="0.25">
      <c r="A128" s="1"/>
      <c r="B128" s="27" t="s">
        <v>54</v>
      </c>
      <c r="C128" s="28"/>
      <c r="D128" s="26">
        <v>0</v>
      </c>
      <c r="E128" s="26">
        <v>0</v>
      </c>
      <c r="F128" s="29">
        <f t="shared" si="41"/>
        <v>0</v>
      </c>
      <c r="G128" s="26">
        <v>0</v>
      </c>
      <c r="H128" s="26">
        <v>0</v>
      </c>
      <c r="I128" s="29">
        <f t="shared" si="42"/>
        <v>0</v>
      </c>
      <c r="J128" s="1"/>
    </row>
    <row r="129" spans="1:10" x14ac:dyDescent="0.25">
      <c r="A129" s="1"/>
      <c r="B129" s="27" t="s">
        <v>55</v>
      </c>
      <c r="C129" s="28"/>
      <c r="D129" s="26">
        <v>0</v>
      </c>
      <c r="E129" s="26">
        <v>0</v>
      </c>
      <c r="F129" s="29">
        <f t="shared" si="41"/>
        <v>0</v>
      </c>
      <c r="G129" s="26">
        <v>0</v>
      </c>
      <c r="H129" s="26">
        <v>0</v>
      </c>
      <c r="I129" s="29">
        <f t="shared" si="42"/>
        <v>0</v>
      </c>
      <c r="J129" s="1"/>
    </row>
    <row r="130" spans="1:10" x14ac:dyDescent="0.25">
      <c r="A130" s="1"/>
      <c r="B130" s="27" t="s">
        <v>56</v>
      </c>
      <c r="C130" s="28"/>
      <c r="D130" s="26">
        <v>0</v>
      </c>
      <c r="E130" s="26">
        <v>0</v>
      </c>
      <c r="F130" s="29">
        <f t="shared" si="41"/>
        <v>0</v>
      </c>
      <c r="G130" s="26">
        <v>0</v>
      </c>
      <c r="H130" s="26">
        <v>0</v>
      </c>
      <c r="I130" s="29">
        <f t="shared" si="42"/>
        <v>0</v>
      </c>
      <c r="J130" s="1"/>
    </row>
    <row r="131" spans="1:10" x14ac:dyDescent="0.25">
      <c r="A131" s="1"/>
      <c r="B131" s="27" t="s">
        <v>57</v>
      </c>
      <c r="C131" s="28"/>
      <c r="D131" s="26">
        <v>0</v>
      </c>
      <c r="E131" s="26">
        <v>0</v>
      </c>
      <c r="F131" s="29">
        <f t="shared" si="41"/>
        <v>0</v>
      </c>
      <c r="G131" s="26">
        <v>0</v>
      </c>
      <c r="H131" s="26">
        <v>0</v>
      </c>
      <c r="I131" s="29">
        <f t="shared" si="42"/>
        <v>0</v>
      </c>
      <c r="J131" s="1"/>
    </row>
    <row r="132" spans="1:10" x14ac:dyDescent="0.25">
      <c r="A132" s="1"/>
      <c r="B132" s="27" t="s">
        <v>58</v>
      </c>
      <c r="C132" s="28"/>
      <c r="D132" s="26">
        <v>0</v>
      </c>
      <c r="E132" s="29">
        <v>40565.199999999997</v>
      </c>
      <c r="F132" s="29">
        <f>D132+E132</f>
        <v>40565.199999999997</v>
      </c>
      <c r="G132" s="29">
        <v>40565.199999999997</v>
      </c>
      <c r="H132" s="29">
        <v>40565.199999999997</v>
      </c>
      <c r="I132" s="29">
        <f>F132-G132</f>
        <v>0</v>
      </c>
      <c r="J132" s="1"/>
    </row>
    <row r="133" spans="1:10" x14ac:dyDescent="0.25">
      <c r="A133" s="1"/>
      <c r="B133" s="27" t="s">
        <v>59</v>
      </c>
      <c r="C133" s="28"/>
      <c r="D133" s="26">
        <v>0</v>
      </c>
      <c r="E133" s="26">
        <v>0</v>
      </c>
      <c r="F133" s="29">
        <f t="shared" ref="F133:F135" si="43">D133+E133</f>
        <v>0</v>
      </c>
      <c r="G133" s="26">
        <v>0</v>
      </c>
      <c r="H133" s="26">
        <v>0</v>
      </c>
      <c r="I133" s="29">
        <f t="shared" ref="I133:I148" si="44">F133-G133</f>
        <v>0</v>
      </c>
      <c r="J133" s="1"/>
    </row>
    <row r="134" spans="1:10" x14ac:dyDescent="0.25">
      <c r="A134" s="1"/>
      <c r="B134" s="27" t="s">
        <v>60</v>
      </c>
      <c r="C134" s="28"/>
      <c r="D134" s="26">
        <v>0</v>
      </c>
      <c r="E134" s="26">
        <v>0</v>
      </c>
      <c r="F134" s="29">
        <f t="shared" si="43"/>
        <v>0</v>
      </c>
      <c r="G134" s="26">
        <v>0</v>
      </c>
      <c r="H134" s="26">
        <v>0</v>
      </c>
      <c r="I134" s="29">
        <f t="shared" si="44"/>
        <v>0</v>
      </c>
      <c r="J134" s="1"/>
    </row>
    <row r="135" spans="1:10" x14ac:dyDescent="0.25">
      <c r="A135" s="1"/>
      <c r="B135" s="27" t="s">
        <v>61</v>
      </c>
      <c r="C135" s="28"/>
      <c r="D135" s="26">
        <v>0</v>
      </c>
      <c r="E135" s="26">
        <v>0</v>
      </c>
      <c r="F135" s="29">
        <f t="shared" si="43"/>
        <v>0</v>
      </c>
      <c r="G135" s="26">
        <v>0</v>
      </c>
      <c r="H135" s="26">
        <v>0</v>
      </c>
      <c r="I135" s="29">
        <f t="shared" si="44"/>
        <v>0</v>
      </c>
      <c r="J135" s="1"/>
    </row>
    <row r="136" spans="1:10" x14ac:dyDescent="0.25">
      <c r="A136" s="1"/>
      <c r="B136" s="24" t="s">
        <v>62</v>
      </c>
      <c r="C136" s="25"/>
      <c r="D136" s="26">
        <f>SUM(D137:D139)</f>
        <v>0</v>
      </c>
      <c r="E136" s="26">
        <f>SUM(E137:E139)</f>
        <v>0</v>
      </c>
      <c r="F136" s="26">
        <f>SUM(F137:F139)</f>
        <v>0</v>
      </c>
      <c r="G136" s="26">
        <f>SUM(G137:G139)</f>
        <v>0</v>
      </c>
      <c r="H136" s="26">
        <f>SUM(H137:H139)</f>
        <v>0</v>
      </c>
      <c r="I136" s="29">
        <f t="shared" si="44"/>
        <v>0</v>
      </c>
      <c r="J136" s="1"/>
    </row>
    <row r="137" spans="1:10" x14ac:dyDescent="0.25">
      <c r="A137" s="1"/>
      <c r="B137" s="27" t="s">
        <v>63</v>
      </c>
      <c r="C137" s="28"/>
      <c r="D137" s="26">
        <v>0</v>
      </c>
      <c r="E137" s="26">
        <v>0</v>
      </c>
      <c r="F137" s="29">
        <f>D137+E137</f>
        <v>0</v>
      </c>
      <c r="G137" s="26">
        <v>0</v>
      </c>
      <c r="H137" s="26">
        <v>0</v>
      </c>
      <c r="I137" s="29">
        <f t="shared" si="44"/>
        <v>0</v>
      </c>
      <c r="J137" s="1"/>
    </row>
    <row r="138" spans="1:10" x14ac:dyDescent="0.25">
      <c r="A138" s="1"/>
      <c r="B138" s="27" t="s">
        <v>64</v>
      </c>
      <c r="C138" s="28"/>
      <c r="D138" s="26">
        <v>0</v>
      </c>
      <c r="E138" s="26">
        <v>0</v>
      </c>
      <c r="F138" s="29">
        <f>D138+E138</f>
        <v>0</v>
      </c>
      <c r="G138" s="26">
        <v>0</v>
      </c>
      <c r="H138" s="26">
        <v>0</v>
      </c>
      <c r="I138" s="29">
        <f t="shared" si="44"/>
        <v>0</v>
      </c>
      <c r="J138" s="1"/>
    </row>
    <row r="139" spans="1:10" x14ac:dyDescent="0.25">
      <c r="A139" s="1"/>
      <c r="B139" s="27" t="s">
        <v>65</v>
      </c>
      <c r="C139" s="28"/>
      <c r="D139" s="26">
        <v>0</v>
      </c>
      <c r="E139" s="26">
        <v>0</v>
      </c>
      <c r="F139" s="29">
        <f>D139+E139</f>
        <v>0</v>
      </c>
      <c r="G139" s="26">
        <v>0</v>
      </c>
      <c r="H139" s="26">
        <v>0</v>
      </c>
      <c r="I139" s="29">
        <f t="shared" si="44"/>
        <v>0</v>
      </c>
      <c r="J139" s="1"/>
    </row>
    <row r="140" spans="1:10" x14ac:dyDescent="0.25">
      <c r="A140" s="1"/>
      <c r="B140" s="24" t="s">
        <v>66</v>
      </c>
      <c r="C140" s="25"/>
      <c r="D140" s="26">
        <f>SUM(D141:D148)</f>
        <v>0</v>
      </c>
      <c r="E140" s="26">
        <f>SUM(E141:E148)</f>
        <v>0</v>
      </c>
      <c r="F140" s="26">
        <f>F141+F142+F143+F144+F145+F147+F148</f>
        <v>0</v>
      </c>
      <c r="G140" s="26">
        <f>SUM(G141:G148)</f>
        <v>0</v>
      </c>
      <c r="H140" s="26">
        <f>SUM(H141:H148)</f>
        <v>0</v>
      </c>
      <c r="I140" s="29">
        <f t="shared" si="44"/>
        <v>0</v>
      </c>
      <c r="J140" s="1"/>
    </row>
    <row r="141" spans="1:10" x14ac:dyDescent="0.25">
      <c r="A141" s="1"/>
      <c r="B141" s="27" t="s">
        <v>67</v>
      </c>
      <c r="C141" s="28"/>
      <c r="D141" s="26">
        <v>0</v>
      </c>
      <c r="E141" s="26">
        <v>0</v>
      </c>
      <c r="F141" s="29">
        <f t="shared" ref="F141:F148" si="45">D141+E141</f>
        <v>0</v>
      </c>
      <c r="G141" s="26">
        <v>0</v>
      </c>
      <c r="H141" s="26">
        <v>0</v>
      </c>
      <c r="I141" s="29">
        <f t="shared" si="44"/>
        <v>0</v>
      </c>
      <c r="J141" s="1"/>
    </row>
    <row r="142" spans="1:10" x14ac:dyDescent="0.25">
      <c r="A142" s="1"/>
      <c r="B142" s="27" t="s">
        <v>68</v>
      </c>
      <c r="C142" s="28"/>
      <c r="D142" s="26">
        <v>0</v>
      </c>
      <c r="E142" s="26">
        <v>0</v>
      </c>
      <c r="F142" s="29">
        <f t="shared" si="45"/>
        <v>0</v>
      </c>
      <c r="G142" s="26">
        <v>0</v>
      </c>
      <c r="H142" s="26">
        <v>0</v>
      </c>
      <c r="I142" s="29">
        <f t="shared" si="44"/>
        <v>0</v>
      </c>
      <c r="J142" s="1"/>
    </row>
    <row r="143" spans="1:10" x14ac:dyDescent="0.25">
      <c r="A143" s="1"/>
      <c r="B143" s="27" t="s">
        <v>69</v>
      </c>
      <c r="C143" s="28"/>
      <c r="D143" s="26">
        <v>0</v>
      </c>
      <c r="E143" s="26">
        <v>0</v>
      </c>
      <c r="F143" s="29">
        <f t="shared" si="45"/>
        <v>0</v>
      </c>
      <c r="G143" s="26">
        <v>0</v>
      </c>
      <c r="H143" s="26">
        <v>0</v>
      </c>
      <c r="I143" s="29">
        <f t="shared" si="44"/>
        <v>0</v>
      </c>
      <c r="J143" s="1"/>
    </row>
    <row r="144" spans="1:10" x14ac:dyDescent="0.25">
      <c r="A144" s="1"/>
      <c r="B144" s="27" t="s">
        <v>70</v>
      </c>
      <c r="C144" s="28"/>
      <c r="D144" s="26">
        <v>0</v>
      </c>
      <c r="E144" s="26">
        <v>0</v>
      </c>
      <c r="F144" s="29">
        <f t="shared" si="45"/>
        <v>0</v>
      </c>
      <c r="G144" s="26">
        <v>0</v>
      </c>
      <c r="H144" s="26">
        <v>0</v>
      </c>
      <c r="I144" s="29">
        <f t="shared" si="44"/>
        <v>0</v>
      </c>
      <c r="J144" s="1"/>
    </row>
    <row r="145" spans="1:10" x14ac:dyDescent="0.25">
      <c r="A145" s="1"/>
      <c r="B145" s="27" t="s">
        <v>71</v>
      </c>
      <c r="C145" s="28"/>
      <c r="D145" s="26">
        <v>0</v>
      </c>
      <c r="E145" s="26">
        <v>0</v>
      </c>
      <c r="F145" s="29">
        <f t="shared" si="45"/>
        <v>0</v>
      </c>
      <c r="G145" s="26">
        <v>0</v>
      </c>
      <c r="H145" s="26">
        <v>0</v>
      </c>
      <c r="I145" s="29">
        <f t="shared" si="44"/>
        <v>0</v>
      </c>
      <c r="J145" s="1"/>
    </row>
    <row r="146" spans="1:10" x14ac:dyDescent="0.25">
      <c r="A146" s="1"/>
      <c r="B146" s="27" t="s">
        <v>72</v>
      </c>
      <c r="C146" s="28"/>
      <c r="D146" s="26">
        <v>0</v>
      </c>
      <c r="E146" s="26">
        <v>0</v>
      </c>
      <c r="F146" s="29">
        <f t="shared" si="45"/>
        <v>0</v>
      </c>
      <c r="G146" s="26">
        <v>0</v>
      </c>
      <c r="H146" s="26">
        <v>0</v>
      </c>
      <c r="I146" s="29">
        <f t="shared" si="44"/>
        <v>0</v>
      </c>
      <c r="J146" s="1"/>
    </row>
    <row r="147" spans="1:10" x14ac:dyDescent="0.25">
      <c r="A147" s="1"/>
      <c r="B147" s="27" t="s">
        <v>73</v>
      </c>
      <c r="C147" s="28"/>
      <c r="D147" s="26">
        <v>0</v>
      </c>
      <c r="E147" s="26">
        <v>0</v>
      </c>
      <c r="F147" s="29">
        <f t="shared" si="45"/>
        <v>0</v>
      </c>
      <c r="G147" s="26">
        <v>0</v>
      </c>
      <c r="H147" s="26">
        <v>0</v>
      </c>
      <c r="I147" s="29">
        <f t="shared" si="44"/>
        <v>0</v>
      </c>
      <c r="J147" s="1"/>
    </row>
    <row r="148" spans="1:10" x14ac:dyDescent="0.25">
      <c r="A148" s="1"/>
      <c r="B148" s="27" t="s">
        <v>74</v>
      </c>
      <c r="C148" s="28"/>
      <c r="D148" s="26">
        <v>0</v>
      </c>
      <c r="E148" s="26">
        <v>0</v>
      </c>
      <c r="F148" s="29">
        <f t="shared" si="45"/>
        <v>0</v>
      </c>
      <c r="G148" s="26">
        <v>0</v>
      </c>
      <c r="H148" s="26">
        <v>0</v>
      </c>
      <c r="I148" s="29">
        <f t="shared" si="44"/>
        <v>0</v>
      </c>
      <c r="J148" s="1"/>
    </row>
    <row r="149" spans="1:10" x14ac:dyDescent="0.25">
      <c r="A149" s="1"/>
      <c r="B149" s="24" t="s">
        <v>75</v>
      </c>
      <c r="C149" s="25"/>
      <c r="D149" s="26">
        <f>SUM(D150:D152)</f>
        <v>87932796</v>
      </c>
      <c r="E149" s="26">
        <f>SUM(E150:E152)</f>
        <v>-73187223.099999994</v>
      </c>
      <c r="F149" s="26">
        <f>SUM(F150:F152)</f>
        <v>14745572.900000006</v>
      </c>
      <c r="G149" s="26">
        <f>SUM(G150:G152)</f>
        <v>0</v>
      </c>
      <c r="H149" s="26">
        <f>SUM(H150:H152)</f>
        <v>0</v>
      </c>
      <c r="I149" s="29">
        <f>F149-G149</f>
        <v>14745572.900000006</v>
      </c>
      <c r="J149" s="1"/>
    </row>
    <row r="150" spans="1:10" x14ac:dyDescent="0.25">
      <c r="A150" s="1"/>
      <c r="B150" s="27" t="s">
        <v>76</v>
      </c>
      <c r="C150" s="28"/>
      <c r="D150" s="26">
        <v>0</v>
      </c>
      <c r="E150" s="29">
        <v>0</v>
      </c>
      <c r="F150" s="29">
        <f>D150+E150</f>
        <v>0</v>
      </c>
      <c r="G150" s="29">
        <v>0</v>
      </c>
      <c r="H150" s="29">
        <v>0</v>
      </c>
      <c r="I150" s="29">
        <f t="shared" ref="I150:I151" si="46">F150-G150</f>
        <v>0</v>
      </c>
      <c r="J150" s="1"/>
    </row>
    <row r="151" spans="1:10" x14ac:dyDescent="0.25">
      <c r="A151" s="1"/>
      <c r="B151" s="27" t="s">
        <v>77</v>
      </c>
      <c r="C151" s="28"/>
      <c r="D151" s="26">
        <v>0</v>
      </c>
      <c r="E151" s="29">
        <v>0</v>
      </c>
      <c r="F151" s="29">
        <f>D151+E151</f>
        <v>0</v>
      </c>
      <c r="G151" s="29">
        <v>0</v>
      </c>
      <c r="H151" s="29">
        <v>0</v>
      </c>
      <c r="I151" s="29">
        <f t="shared" si="46"/>
        <v>0</v>
      </c>
      <c r="J151" s="1"/>
    </row>
    <row r="152" spans="1:10" x14ac:dyDescent="0.25">
      <c r="A152" s="1"/>
      <c r="B152" s="27" t="s">
        <v>78</v>
      </c>
      <c r="C152" s="28"/>
      <c r="D152" s="26">
        <v>87932796</v>
      </c>
      <c r="E152" s="29">
        <v>-73187223.099999994</v>
      </c>
      <c r="F152" s="29">
        <f>D152+E152</f>
        <v>14745572.900000006</v>
      </c>
      <c r="G152" s="29">
        <v>0</v>
      </c>
      <c r="H152" s="29">
        <v>0</v>
      </c>
      <c r="I152" s="29">
        <f>F152-G152</f>
        <v>14745572.900000006</v>
      </c>
      <c r="J152" s="1"/>
    </row>
    <row r="153" spans="1:10" x14ac:dyDescent="0.25">
      <c r="A153" s="1"/>
      <c r="B153" s="24" t="s">
        <v>79</v>
      </c>
      <c r="C153" s="25"/>
      <c r="D153" s="26">
        <f>SUM(D154:D160)</f>
        <v>0</v>
      </c>
      <c r="E153" s="26">
        <f>SUM(E154:E160)</f>
        <v>0</v>
      </c>
      <c r="F153" s="26">
        <f>SUM(F154:F160)</f>
        <v>0</v>
      </c>
      <c r="G153" s="26">
        <f>SUM(G154:G160)</f>
        <v>0</v>
      </c>
      <c r="H153" s="26">
        <f>SUM(H154:H160)</f>
        <v>0</v>
      </c>
      <c r="I153" s="29">
        <f t="shared" ref="I153:I160" si="47">F153-G153</f>
        <v>0</v>
      </c>
      <c r="J153" s="1"/>
    </row>
    <row r="154" spans="1:10" x14ac:dyDescent="0.25">
      <c r="A154" s="1"/>
      <c r="B154" s="27" t="s">
        <v>80</v>
      </c>
      <c r="C154" s="28"/>
      <c r="D154" s="26">
        <v>0</v>
      </c>
      <c r="E154" s="26">
        <v>0</v>
      </c>
      <c r="F154" s="29">
        <f t="shared" ref="F154:F160" si="48">D154+E154</f>
        <v>0</v>
      </c>
      <c r="G154" s="26">
        <v>0</v>
      </c>
      <c r="H154" s="26">
        <v>0</v>
      </c>
      <c r="I154" s="29">
        <f t="shared" si="47"/>
        <v>0</v>
      </c>
      <c r="J154" s="1"/>
    </row>
    <row r="155" spans="1:10" x14ac:dyDescent="0.25">
      <c r="A155" s="1"/>
      <c r="B155" s="27" t="s">
        <v>81</v>
      </c>
      <c r="C155" s="28"/>
      <c r="D155" s="26">
        <v>0</v>
      </c>
      <c r="E155" s="26">
        <v>0</v>
      </c>
      <c r="F155" s="29">
        <f t="shared" si="48"/>
        <v>0</v>
      </c>
      <c r="G155" s="26">
        <v>0</v>
      </c>
      <c r="H155" s="26">
        <v>0</v>
      </c>
      <c r="I155" s="29">
        <f t="shared" si="47"/>
        <v>0</v>
      </c>
      <c r="J155" s="1"/>
    </row>
    <row r="156" spans="1:10" x14ac:dyDescent="0.25">
      <c r="A156" s="1"/>
      <c r="B156" s="27" t="s">
        <v>82</v>
      </c>
      <c r="C156" s="28"/>
      <c r="D156" s="26">
        <v>0</v>
      </c>
      <c r="E156" s="26">
        <v>0</v>
      </c>
      <c r="F156" s="29">
        <f t="shared" si="48"/>
        <v>0</v>
      </c>
      <c r="G156" s="26">
        <v>0</v>
      </c>
      <c r="H156" s="26">
        <v>0</v>
      </c>
      <c r="I156" s="29">
        <f t="shared" si="47"/>
        <v>0</v>
      </c>
      <c r="J156" s="1"/>
    </row>
    <row r="157" spans="1:10" x14ac:dyDescent="0.25">
      <c r="A157" s="1"/>
      <c r="B157" s="27" t="s">
        <v>83</v>
      </c>
      <c r="C157" s="28"/>
      <c r="D157" s="26">
        <v>0</v>
      </c>
      <c r="E157" s="26">
        <v>0</v>
      </c>
      <c r="F157" s="29">
        <f t="shared" si="48"/>
        <v>0</v>
      </c>
      <c r="G157" s="26">
        <v>0</v>
      </c>
      <c r="H157" s="26">
        <v>0</v>
      </c>
      <c r="I157" s="29">
        <f t="shared" si="47"/>
        <v>0</v>
      </c>
      <c r="J157" s="1"/>
    </row>
    <row r="158" spans="1:10" x14ac:dyDescent="0.25">
      <c r="A158" s="1"/>
      <c r="B158" s="27" t="s">
        <v>84</v>
      </c>
      <c r="C158" s="28"/>
      <c r="D158" s="26">
        <v>0</v>
      </c>
      <c r="E158" s="26">
        <v>0</v>
      </c>
      <c r="F158" s="29">
        <f t="shared" si="48"/>
        <v>0</v>
      </c>
      <c r="G158" s="26">
        <v>0</v>
      </c>
      <c r="H158" s="26">
        <v>0</v>
      </c>
      <c r="I158" s="29">
        <f t="shared" si="47"/>
        <v>0</v>
      </c>
      <c r="J158" s="1"/>
    </row>
    <row r="159" spans="1:10" x14ac:dyDescent="0.25">
      <c r="A159" s="1"/>
      <c r="B159" s="27" t="s">
        <v>85</v>
      </c>
      <c r="C159" s="28"/>
      <c r="D159" s="26">
        <v>0</v>
      </c>
      <c r="E159" s="26">
        <v>0</v>
      </c>
      <c r="F159" s="29">
        <f t="shared" si="48"/>
        <v>0</v>
      </c>
      <c r="G159" s="26">
        <v>0</v>
      </c>
      <c r="H159" s="26">
        <v>0</v>
      </c>
      <c r="I159" s="29">
        <f t="shared" si="47"/>
        <v>0</v>
      </c>
      <c r="J159" s="1"/>
    </row>
    <row r="160" spans="1:10" x14ac:dyDescent="0.25">
      <c r="A160" s="1"/>
      <c r="B160" s="27" t="s">
        <v>86</v>
      </c>
      <c r="C160" s="28"/>
      <c r="D160" s="26">
        <v>0</v>
      </c>
      <c r="E160" s="26">
        <v>0</v>
      </c>
      <c r="F160" s="29">
        <f t="shared" si="48"/>
        <v>0</v>
      </c>
      <c r="G160" s="26">
        <v>0</v>
      </c>
      <c r="H160" s="26">
        <v>0</v>
      </c>
      <c r="I160" s="29">
        <f t="shared" si="47"/>
        <v>0</v>
      </c>
      <c r="J160" s="1"/>
    </row>
    <row r="161" spans="1:10" x14ac:dyDescent="0.25">
      <c r="A161" s="1"/>
      <c r="B161" s="24"/>
      <c r="C161" s="25"/>
      <c r="D161" s="26"/>
      <c r="E161" s="29"/>
      <c r="F161" s="29"/>
      <c r="G161" s="29"/>
      <c r="H161" s="29"/>
      <c r="I161" s="29"/>
      <c r="J161" s="1"/>
    </row>
    <row r="162" spans="1:10" x14ac:dyDescent="0.25">
      <c r="A162" s="1"/>
      <c r="B162" s="39" t="s">
        <v>88</v>
      </c>
      <c r="C162" s="40"/>
      <c r="D162" s="23">
        <f t="shared" ref="D162:I162" si="49">D12+D87</f>
        <v>310744944</v>
      </c>
      <c r="E162" s="23">
        <f t="shared" si="49"/>
        <v>23630390.210000016</v>
      </c>
      <c r="F162" s="23">
        <f t="shared" si="49"/>
        <v>334375334.21000004</v>
      </c>
      <c r="G162" s="23">
        <f t="shared" si="49"/>
        <v>99717371.470000014</v>
      </c>
      <c r="H162" s="23">
        <f t="shared" si="49"/>
        <v>95764343.650000006</v>
      </c>
      <c r="I162" s="23">
        <f t="shared" si="49"/>
        <v>234657962.73999995</v>
      </c>
      <c r="J162" s="1"/>
    </row>
    <row r="163" spans="1:10" ht="15.75" thickBot="1" x14ac:dyDescent="0.3">
      <c r="A163" s="1"/>
      <c r="B163" s="41"/>
      <c r="C163" s="42"/>
      <c r="D163" s="43"/>
      <c r="E163" s="44"/>
      <c r="F163" s="44"/>
      <c r="G163" s="44"/>
      <c r="H163" s="44"/>
      <c r="I163" s="44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27" customHeight="1" x14ac:dyDescent="0.25">
      <c r="A165" s="1"/>
      <c r="B165" s="1"/>
      <c r="C165" s="1"/>
      <c r="J165" s="1"/>
    </row>
    <row r="166" spans="1:10" ht="27" customHeight="1" x14ac:dyDescent="0.25">
      <c r="A166" s="1"/>
      <c r="B166" s="1"/>
      <c r="C166" s="1"/>
      <c r="D166" s="45"/>
      <c r="E166" s="45"/>
      <c r="F166" s="45"/>
      <c r="G166" s="45"/>
      <c r="H166" s="45"/>
      <c r="I166" s="45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</sheetData>
  <mergeCells count="12">
    <mergeCell ref="B41:C41"/>
    <mergeCell ref="B51:C51"/>
    <mergeCell ref="B65:C65"/>
    <mergeCell ref="B116:C116"/>
    <mergeCell ref="B2:I2"/>
    <mergeCell ref="B3:I3"/>
    <mergeCell ref="B4:I4"/>
    <mergeCell ref="B5:I5"/>
    <mergeCell ref="B6:I6"/>
    <mergeCell ref="B9:C11"/>
    <mergeCell ref="D9:H10"/>
    <mergeCell ref="I9:I11"/>
  </mergeCells>
  <pageMargins left="0.35" right="0.49" top="0.52" bottom="0.42" header="0.31496062992125984" footer="0.31496062992125984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6A</vt:lpstr>
      <vt:lpstr>'LDF 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Iván Che Chi</dc:creator>
  <cp:lastModifiedBy>Gerardo Iván Che Chi</cp:lastModifiedBy>
  <dcterms:created xsi:type="dcterms:W3CDTF">2018-09-07T16:40:44Z</dcterms:created>
  <dcterms:modified xsi:type="dcterms:W3CDTF">2018-09-07T16:40:57Z</dcterms:modified>
</cp:coreProperties>
</file>