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ngrid\Desktop\KARLA 4-11-22\2024\EDOS FINANCIEROS\3ER TRIMESTRE\LDF\"/>
    </mc:Choice>
  </mc:AlternateContent>
  <xr:revisionPtr revIDLastSave="0" documentId="8_{4639B6DA-99AF-41A2-AA9C-04169BBF1ECC}" xr6:coauthVersionLast="47" xr6:coauthVersionMax="47" xr10:uidLastSave="{00000000-0000-0000-0000-000000000000}"/>
  <bookViews>
    <workbookView xWindow="-120" yWindow="-120" windowWidth="29040" windowHeight="15720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4" i="1" s="1"/>
  <c r="I94" i="1" s="1"/>
  <c r="F97" i="1"/>
  <c r="F98" i="1"/>
  <c r="F99" i="1"/>
  <c r="F100" i="1"/>
  <c r="F101" i="1"/>
  <c r="I101" i="1" s="1"/>
  <c r="F102" i="1"/>
  <c r="F103" i="1"/>
  <c r="I103" i="1"/>
  <c r="F95" i="1"/>
  <c r="I95" i="1"/>
  <c r="F88" i="1"/>
  <c r="F86" i="1" s="1"/>
  <c r="I88" i="1"/>
  <c r="F89" i="1"/>
  <c r="I89" i="1"/>
  <c r="F90" i="1"/>
  <c r="I90" i="1"/>
  <c r="F91" i="1"/>
  <c r="F92" i="1"/>
  <c r="F93" i="1"/>
  <c r="I93" i="1"/>
  <c r="F87" i="1"/>
  <c r="F78" i="1"/>
  <c r="I78" i="1"/>
  <c r="F79" i="1"/>
  <c r="I79" i="1"/>
  <c r="F80" i="1"/>
  <c r="F81" i="1"/>
  <c r="I81" i="1" s="1"/>
  <c r="F82" i="1"/>
  <c r="I82" i="1"/>
  <c r="F83" i="1"/>
  <c r="I83" i="1" s="1"/>
  <c r="F77" i="1"/>
  <c r="F76" i="1" s="1"/>
  <c r="I76" i="1" s="1"/>
  <c r="F74" i="1"/>
  <c r="I74" i="1" s="1"/>
  <c r="F75" i="1"/>
  <c r="F73" i="1"/>
  <c r="F72" i="1" s="1"/>
  <c r="I72" i="1" s="1"/>
  <c r="F65" i="1"/>
  <c r="I65" i="1" s="1"/>
  <c r="F66" i="1"/>
  <c r="F67" i="1"/>
  <c r="F68" i="1"/>
  <c r="I68" i="1"/>
  <c r="F70" i="1"/>
  <c r="I70" i="1"/>
  <c r="F71" i="1"/>
  <c r="F64" i="1"/>
  <c r="F63" i="1" s="1"/>
  <c r="I63" i="1" s="1"/>
  <c r="F61" i="1"/>
  <c r="I61" i="1"/>
  <c r="F62" i="1"/>
  <c r="I62" i="1" s="1"/>
  <c r="F60" i="1"/>
  <c r="F59" i="1" s="1"/>
  <c r="I59" i="1" s="1"/>
  <c r="F51" i="1"/>
  <c r="F52" i="1"/>
  <c r="I52" i="1"/>
  <c r="F53" i="1"/>
  <c r="I53" i="1" s="1"/>
  <c r="F54" i="1"/>
  <c r="F55" i="1"/>
  <c r="I55" i="1" s="1"/>
  <c r="F56" i="1"/>
  <c r="I56" i="1" s="1"/>
  <c r="F57" i="1"/>
  <c r="F58" i="1"/>
  <c r="F50" i="1"/>
  <c r="F41" i="1"/>
  <c r="I41" i="1"/>
  <c r="F42" i="1"/>
  <c r="F43" i="1"/>
  <c r="I43" i="1" s="1"/>
  <c r="I39" i="1" s="1"/>
  <c r="F44" i="1"/>
  <c r="I44" i="1"/>
  <c r="F45" i="1"/>
  <c r="I45" i="1" s="1"/>
  <c r="F46" i="1"/>
  <c r="F47" i="1"/>
  <c r="I47" i="1" s="1"/>
  <c r="F48" i="1"/>
  <c r="I48" i="1" s="1"/>
  <c r="F40" i="1"/>
  <c r="F31" i="1"/>
  <c r="I31" i="1" s="1"/>
  <c r="F32" i="1"/>
  <c r="I32" i="1" s="1"/>
  <c r="F33" i="1"/>
  <c r="I33" i="1"/>
  <c r="F34" i="1"/>
  <c r="I34" i="1"/>
  <c r="F35" i="1"/>
  <c r="F36" i="1"/>
  <c r="I36" i="1"/>
  <c r="F37" i="1"/>
  <c r="I37" i="1" s="1"/>
  <c r="F38" i="1"/>
  <c r="I38" i="1"/>
  <c r="F30" i="1"/>
  <c r="I30" i="1" s="1"/>
  <c r="I29" i="1" s="1"/>
  <c r="F21" i="1"/>
  <c r="I21" i="1"/>
  <c r="F22" i="1"/>
  <c r="F23" i="1"/>
  <c r="I23" i="1"/>
  <c r="F24" i="1"/>
  <c r="I24" i="1"/>
  <c r="F25" i="1"/>
  <c r="I25" i="1"/>
  <c r="F26" i="1"/>
  <c r="F27" i="1"/>
  <c r="I27" i="1" s="1"/>
  <c r="F28" i="1"/>
  <c r="I28" i="1"/>
  <c r="F20" i="1"/>
  <c r="I20" i="1" s="1"/>
  <c r="F13" i="1"/>
  <c r="I13" i="1"/>
  <c r="F14" i="1"/>
  <c r="I14" i="1" s="1"/>
  <c r="F15" i="1"/>
  <c r="I15" i="1"/>
  <c r="F16" i="1"/>
  <c r="F17" i="1"/>
  <c r="F18" i="1"/>
  <c r="I18" i="1"/>
  <c r="F12" i="1"/>
  <c r="I12" i="1" s="1"/>
  <c r="I11" i="1" s="1"/>
  <c r="F153" i="1"/>
  <c r="I153" i="1"/>
  <c r="F154" i="1"/>
  <c r="I154" i="1" s="1"/>
  <c r="F155" i="1"/>
  <c r="I155" i="1" s="1"/>
  <c r="F156" i="1"/>
  <c r="F157" i="1"/>
  <c r="I157" i="1" s="1"/>
  <c r="F158" i="1"/>
  <c r="I158" i="1"/>
  <c r="F152" i="1"/>
  <c r="F151" i="1" s="1"/>
  <c r="I151" i="1" s="1"/>
  <c r="F149" i="1"/>
  <c r="I149" i="1"/>
  <c r="F150" i="1"/>
  <c r="I150" i="1"/>
  <c r="F148" i="1"/>
  <c r="F140" i="1"/>
  <c r="F141" i="1"/>
  <c r="F142" i="1"/>
  <c r="F143" i="1"/>
  <c r="I143" i="1"/>
  <c r="F144" i="1"/>
  <c r="I144" i="1" s="1"/>
  <c r="F145" i="1"/>
  <c r="I145" i="1" s="1"/>
  <c r="F146" i="1"/>
  <c r="I146" i="1"/>
  <c r="F139" i="1"/>
  <c r="I139" i="1" s="1"/>
  <c r="F136" i="1"/>
  <c r="F137" i="1"/>
  <c r="I137" i="1"/>
  <c r="F135" i="1"/>
  <c r="F134" i="1" s="1"/>
  <c r="I134" i="1" s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I118" i="1"/>
  <c r="F119" i="1"/>
  <c r="I119" i="1" s="1"/>
  <c r="F120" i="1"/>
  <c r="I120" i="1"/>
  <c r="F121" i="1"/>
  <c r="I121" i="1" s="1"/>
  <c r="F122" i="1"/>
  <c r="I122" i="1"/>
  <c r="F123" i="1"/>
  <c r="I123" i="1" s="1"/>
  <c r="F115" i="1"/>
  <c r="F114" i="1" s="1"/>
  <c r="I114" i="1" s="1"/>
  <c r="F106" i="1"/>
  <c r="I106" i="1"/>
  <c r="F107" i="1"/>
  <c r="I107" i="1"/>
  <c r="F108" i="1"/>
  <c r="I108" i="1" s="1"/>
  <c r="F109" i="1"/>
  <c r="I109" i="1" s="1"/>
  <c r="F110" i="1"/>
  <c r="I110" i="1"/>
  <c r="F111" i="1"/>
  <c r="I111" i="1" s="1"/>
  <c r="F112" i="1"/>
  <c r="I112" i="1"/>
  <c r="F113" i="1"/>
  <c r="I113" i="1" s="1"/>
  <c r="F105" i="1"/>
  <c r="F104" i="1" s="1"/>
  <c r="I104" i="1" s="1"/>
  <c r="I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H85" i="1" s="1"/>
  <c r="E104" i="1"/>
  <c r="G104" i="1"/>
  <c r="D104" i="1"/>
  <c r="E94" i="1"/>
  <c r="G94" i="1"/>
  <c r="H94" i="1"/>
  <c r="D94" i="1"/>
  <c r="E86" i="1"/>
  <c r="G86" i="1"/>
  <c r="H86" i="1"/>
  <c r="D86" i="1"/>
  <c r="I87" i="1"/>
  <c r="I91" i="1"/>
  <c r="I92" i="1"/>
  <c r="I96" i="1"/>
  <c r="I97" i="1"/>
  <c r="I98" i="1"/>
  <c r="I99" i="1"/>
  <c r="I100" i="1"/>
  <c r="I102" i="1"/>
  <c r="I117" i="1"/>
  <c r="I128" i="1"/>
  <c r="I135" i="1"/>
  <c r="I136" i="1"/>
  <c r="I140" i="1"/>
  <c r="I141" i="1"/>
  <c r="I142" i="1"/>
  <c r="I156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E10" i="1" s="1"/>
  <c r="E160" i="1" s="1"/>
  <c r="G11" i="1"/>
  <c r="G10" i="1" s="1"/>
  <c r="G160" i="1" s="1"/>
  <c r="H11" i="1"/>
  <c r="H10" i="1" s="1"/>
  <c r="D11" i="1"/>
  <c r="I71" i="1"/>
  <c r="I67" i="1"/>
  <c r="I66" i="1"/>
  <c r="I64" i="1"/>
  <c r="I58" i="1"/>
  <c r="I57" i="1"/>
  <c r="I54" i="1"/>
  <c r="I51" i="1"/>
  <c r="I50" i="1"/>
  <c r="I49" i="1" s="1"/>
  <c r="I46" i="1"/>
  <c r="I42" i="1"/>
  <c r="I35" i="1"/>
  <c r="I26" i="1"/>
  <c r="I22" i="1"/>
  <c r="I127" i="1"/>
  <c r="I40" i="1"/>
  <c r="F147" i="1"/>
  <c r="I147" i="1"/>
  <c r="I148" i="1"/>
  <c r="I77" i="1"/>
  <c r="F138" i="1"/>
  <c r="I138" i="1" s="1"/>
  <c r="F124" i="1"/>
  <c r="I124" i="1"/>
  <c r="G85" i="1"/>
  <c r="D85" i="1"/>
  <c r="E85" i="1"/>
  <c r="F49" i="1"/>
  <c r="D10" i="1"/>
  <c r="D160" i="1" s="1"/>
  <c r="F19" i="1"/>
  <c r="F11" i="1"/>
  <c r="I115" i="1"/>
  <c r="I75" i="1"/>
  <c r="H160" i="1" l="1"/>
  <c r="I19" i="1"/>
  <c r="I10" i="1" s="1"/>
  <c r="I160" i="1" s="1"/>
  <c r="I86" i="1"/>
  <c r="I85" i="1" s="1"/>
  <c r="F85" i="1"/>
  <c r="F39" i="1"/>
  <c r="F10" i="1" s="1"/>
  <c r="F160" i="1" s="1"/>
  <c r="I60" i="1"/>
  <c r="F29" i="1"/>
  <c r="I152" i="1"/>
  <c r="I73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<sst xmlns="http://schemas.openxmlformats.org/spreadsheetml/2006/main" count="162" uniqueCount="89">
  <si>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</si>
  <si>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</si>
  <si>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</si>
  <si>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</si>
  <si>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</si>
  <si>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</si>
  <si>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</si>
  <si>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</si>
  <si>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</si>
  <si>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</si>
  <si>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</si>
  <si>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</si>
  <si>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</si>
  <si>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</si>
  <si>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</si>
  <si>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</si>
  <si>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</si>
  <si>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</si>
  <si>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</si>
  <si>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</si>
  <si>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</si>
  <si>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</si>
  <si>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</si>
  <si>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</si>
  <si>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</si>
  <si>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</si>
  <si>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</si>
  <si>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</si>
  <si>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</si>
  <si>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</si>
  <si>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</si>
  <si>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</si>
  <si>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</si>
  <si>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</si>
  <si>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</si>
  <si>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</si>
  <si>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</si>
  <si>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</si>
  <si>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</si>
  <si>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</si>
  <si>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</si>
  <si>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</si>
  <si>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</si>
  <si>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</si>
  <si>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</si>
  <si>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</si>
  <si>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</si>
  <si>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</si>
  <si>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</si>
  <si>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</si>
  <si>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</si>
  <si>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</si>
  <si>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</si>
  <si>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</si>
  <si>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</si>
  <si>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</si>
  <si>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</si>
  <si>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</si>
  <si>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</si>
  <si>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</si>
  <si>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</si>
  <si>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</si>
  <si>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</si>
  <si>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</si>
  <si>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</si>
  <si>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</si>
  <si>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</si>
  <si>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</si>
  <si>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</si>
  <si>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</si>
  <si>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</si>
  <si>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</si>
  <si>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</si>
  <si>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</si>
  <si>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</si>
  <si>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</si>
  <si>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</si>
  <si>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</si>
  <si>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</si>
  <si>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</si>
  <si>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</si>
  <si>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</si>
  <si>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</si>
  <si>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</si>
  <si>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</si>
  <si>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</si>
  <si>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</si>
  <si>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DEL ESTADO DE CAMPECHE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</si>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</sst>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 activeCell="B4" sqref="B4:I4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249177365.44</v>
      </c>
      <c r="E10" s="14">
        <f t="shared" si="0"/>
        <v>18904710.93</v>
      </c>
      <c r="F10" s="14">
        <f t="shared" si="0"/>
        <v>268082076.37000003</v>
      </c>
      <c r="G10" s="14">
        <f t="shared" si="0"/>
        <v>163612100.42999998</v>
      </c>
      <c r="H10" s="14">
        <f t="shared" si="0"/>
        <v>162055202.61000001</v>
      </c>
      <c r="I10" s="14">
        <f t="shared" si="0"/>
        <v>104469975.94000001</v>
      </c>
    </row>
    <row r="11" spans="2:9" x14ac:dyDescent="0.2">
      <c r="B11" s="3" t="s">
        <v>12</v>
      </c>
      <c r="C11" s="9"/>
      <c r="D11" s="15">
        <f t="shared" ref="D11:I11" si="1">SUM(D12:D18)</f>
        <v>198332947</v>
      </c>
      <c r="E11" s="15">
        <f t="shared" si="1"/>
        <v>757455.00000000047</v>
      </c>
      <c r="F11" s="15">
        <f t="shared" si="1"/>
        <v>199090402</v>
      </c>
      <c r="G11" s="15">
        <f t="shared" si="1"/>
        <v>130031356.61</v>
      </c>
      <c r="H11" s="15">
        <f t="shared" si="1"/>
        <v>128875658.78</v>
      </c>
      <c r="I11" s="15">
        <f t="shared" si="1"/>
        <v>69059045.390000001</v>
      </c>
    </row>
    <row r="12" spans="2:9" x14ac:dyDescent="0.2">
      <c r="B12" s="13" t="s">
        <v>13</v>
      </c>
      <c r="C12" s="11"/>
      <c r="D12" s="15">
        <v>96187656</v>
      </c>
      <c r="E12" s="16">
        <v>-2196633.7000000002</v>
      </c>
      <c r="F12" s="16">
        <f>D12+E12</f>
        <v>93991022.299999997</v>
      </c>
      <c r="G12" s="16">
        <v>69133197.959999993</v>
      </c>
      <c r="H12" s="16">
        <v>69133197.959999993</v>
      </c>
      <c r="I12" s="16">
        <f>F12-G12</f>
        <v>24857824.340000004</v>
      </c>
    </row>
    <row r="13" spans="2:9" x14ac:dyDescent="0.2">
      <c r="B13" s="13" t="s">
        <v>14</v>
      </c>
      <c r="C13" s="11"/>
      <c r="D13" s="15">
        <v>3303480</v>
      </c>
      <c r="E13" s="16">
        <v>4667517.6900000004</v>
      </c>
      <c r="F13" s="16">
        <f t="shared" ref="F13:F18" si="2">D13+E13</f>
        <v>7970997.6900000004</v>
      </c>
      <c r="G13" s="16">
        <v>6288848.79</v>
      </c>
      <c r="H13" s="16">
        <v>6288848.79</v>
      </c>
      <c r="I13" s="16">
        <f t="shared" ref="I13:I18" si="3">F13-G13</f>
        <v>1682148.9000000004</v>
      </c>
    </row>
    <row r="14" spans="2:9" x14ac:dyDescent="0.2">
      <c r="B14" s="13" t="s">
        <v>15</v>
      </c>
      <c r="C14" s="11"/>
      <c r="D14" s="15">
        <v>43070042</v>
      </c>
      <c r="E14" s="16">
        <v>1032446.52</v>
      </c>
      <c r="F14" s="16">
        <f t="shared" si="2"/>
        <v>44102488.520000003</v>
      </c>
      <c r="G14" s="16">
        <v>17664240.27</v>
      </c>
      <c r="H14" s="16">
        <v>17664073.59</v>
      </c>
      <c r="I14" s="16">
        <f t="shared" si="3"/>
        <v>26438248.250000004</v>
      </c>
    </row>
    <row r="15" spans="2:9" x14ac:dyDescent="0.2">
      <c r="B15" s="13" t="s">
        <v>16</v>
      </c>
      <c r="C15" s="11"/>
      <c r="D15" s="15">
        <v>44687160</v>
      </c>
      <c r="E15" s="16">
        <v>-2462524.13</v>
      </c>
      <c r="F15" s="16">
        <f t="shared" si="2"/>
        <v>42224635.869999997</v>
      </c>
      <c r="G15" s="16">
        <v>29058472.690000001</v>
      </c>
      <c r="H15" s="16">
        <v>27902941.539999999</v>
      </c>
      <c r="I15" s="16">
        <f t="shared" si="3"/>
        <v>13166163.179999996</v>
      </c>
    </row>
    <row r="16" spans="2:9" x14ac:dyDescent="0.2">
      <c r="B16" s="13" t="s">
        <v>17</v>
      </c>
      <c r="C16" s="11"/>
      <c r="D16" s="15">
        <v>70000</v>
      </c>
      <c r="E16" s="16">
        <v>1332293.08</v>
      </c>
      <c r="F16" s="16">
        <f t="shared" si="2"/>
        <v>1402293.08</v>
      </c>
      <c r="G16" s="16">
        <v>1402292.98</v>
      </c>
      <c r="H16" s="16">
        <v>1402292.98</v>
      </c>
      <c r="I16" s="16">
        <f t="shared" si="3"/>
        <v>0.10000000009313226</v>
      </c>
    </row>
    <row r="17" spans="2:9" x14ac:dyDescent="0.2">
      <c r="B17" s="13" t="s">
        <v>18</v>
      </c>
      <c r="C17" s="11"/>
      <c r="D17" s="15">
        <v>649053</v>
      </c>
      <c r="E17" s="16">
        <v>-649053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2:9" x14ac:dyDescent="0.2">
      <c r="B18" s="13" t="s">
        <v>19</v>
      </c>
      <c r="C18" s="11"/>
      <c r="D18" s="15">
        <v>10365556</v>
      </c>
      <c r="E18" s="16">
        <v>-966591.46</v>
      </c>
      <c r="F18" s="16">
        <f t="shared" si="2"/>
        <v>9398964.5399999991</v>
      </c>
      <c r="G18" s="16">
        <v>6484303.9199999999</v>
      </c>
      <c r="H18" s="16">
        <v>6484303.9199999999</v>
      </c>
      <c r="I18" s="16">
        <f t="shared" si="3"/>
        <v>2914660.6199999992</v>
      </c>
    </row>
    <row r="19" spans="2:9" x14ac:dyDescent="0.2">
      <c r="B19" s="3" t="s">
        <v>20</v>
      </c>
      <c r="C19" s="9"/>
      <c r="D19" s="15">
        <f t="shared" ref="D19:I19" si="4">SUM(D20:D28)</f>
        <v>11308297</v>
      </c>
      <c r="E19" s="15">
        <f t="shared" si="4"/>
        <v>2334214.4299999997</v>
      </c>
      <c r="F19" s="15">
        <f t="shared" si="4"/>
        <v>13642511.43</v>
      </c>
      <c r="G19" s="15">
        <f t="shared" si="4"/>
        <v>7917695.7399999993</v>
      </c>
      <c r="H19" s="15">
        <f t="shared" si="4"/>
        <v>7917695.7399999993</v>
      </c>
      <c r="I19" s="15">
        <f t="shared" si="4"/>
        <v>5724815.6899999995</v>
      </c>
    </row>
    <row r="20" spans="2:9" x14ac:dyDescent="0.2">
      <c r="B20" s="13" t="s">
        <v>21</v>
      </c>
      <c r="C20" s="11"/>
      <c r="D20" s="15">
        <v>2999511</v>
      </c>
      <c r="E20" s="16">
        <v>-82436.62</v>
      </c>
      <c r="F20" s="15">
        <f t="shared" ref="F20:F28" si="5">D20+E20</f>
        <v>2917074.38</v>
      </c>
      <c r="G20" s="16">
        <v>1380667.4</v>
      </c>
      <c r="H20" s="16">
        <v>1380667.4</v>
      </c>
      <c r="I20" s="16">
        <f>F20-G20</f>
        <v>1536406.98</v>
      </c>
    </row>
    <row r="21" spans="2:9" x14ac:dyDescent="0.2">
      <c r="B21" s="13" t="s">
        <v>22</v>
      </c>
      <c r="C21" s="11"/>
      <c r="D21" s="15">
        <v>4138946</v>
      </c>
      <c r="E21" s="16">
        <v>1492893.5</v>
      </c>
      <c r="F21" s="15">
        <f t="shared" si="5"/>
        <v>5631839.5</v>
      </c>
      <c r="G21" s="16">
        <v>3417513.19</v>
      </c>
      <c r="H21" s="16">
        <v>3417513.19</v>
      </c>
      <c r="I21" s="16">
        <f t="shared" ref="I21:I83" si="6">F21-G21</f>
        <v>2214326.31</v>
      </c>
    </row>
    <row r="22" spans="2:9" x14ac:dyDescent="0.2">
      <c r="B22" s="13" t="s">
        <v>23</v>
      </c>
      <c r="C22" s="11"/>
      <c r="D22" s="15">
        <v>0</v>
      </c>
      <c r="E22" s="16">
        <v>93154</v>
      </c>
      <c r="F22" s="15">
        <f t="shared" si="5"/>
        <v>93154</v>
      </c>
      <c r="G22" s="16">
        <v>90129.35</v>
      </c>
      <c r="H22" s="16">
        <v>90129.35</v>
      </c>
      <c r="I22" s="16">
        <f t="shared" si="6"/>
        <v>3024.6499999999942</v>
      </c>
    </row>
    <row r="23" spans="2:9" x14ac:dyDescent="0.2">
      <c r="B23" s="13" t="s">
        <v>24</v>
      </c>
      <c r="C23" s="11"/>
      <c r="D23" s="15">
        <v>455678</v>
      </c>
      <c r="E23" s="16">
        <v>168941.64</v>
      </c>
      <c r="F23" s="15">
        <f t="shared" si="5"/>
        <v>624619.64</v>
      </c>
      <c r="G23" s="16">
        <v>295862.43</v>
      </c>
      <c r="H23" s="16">
        <v>295862.43</v>
      </c>
      <c r="I23" s="16">
        <f t="shared" si="6"/>
        <v>328757.21000000002</v>
      </c>
    </row>
    <row r="24" spans="2:9" x14ac:dyDescent="0.2">
      <c r="B24" s="13" t="s">
        <v>25</v>
      </c>
      <c r="C24" s="11"/>
      <c r="D24" s="15">
        <v>1893386</v>
      </c>
      <c r="E24" s="16">
        <v>192580.4</v>
      </c>
      <c r="F24" s="15">
        <f t="shared" si="5"/>
        <v>2085966.4</v>
      </c>
      <c r="G24" s="16">
        <v>1375009.26</v>
      </c>
      <c r="H24" s="16">
        <v>1375009.26</v>
      </c>
      <c r="I24" s="16">
        <f t="shared" si="6"/>
        <v>710957.1399999999</v>
      </c>
    </row>
    <row r="25" spans="2:9" x14ac:dyDescent="0.2">
      <c r="B25" s="13" t="s">
        <v>26</v>
      </c>
      <c r="C25" s="11"/>
      <c r="D25" s="15">
        <v>370173</v>
      </c>
      <c r="E25" s="16">
        <v>-28337.53</v>
      </c>
      <c r="F25" s="15">
        <f t="shared" si="5"/>
        <v>341835.47</v>
      </c>
      <c r="G25" s="16">
        <v>126980.12</v>
      </c>
      <c r="H25" s="16">
        <v>126980.12</v>
      </c>
      <c r="I25" s="16">
        <f t="shared" si="6"/>
        <v>214855.34999999998</v>
      </c>
    </row>
    <row r="26" spans="2:9" x14ac:dyDescent="0.2">
      <c r="B26" s="13" t="s">
        <v>27</v>
      </c>
      <c r="C26" s="11"/>
      <c r="D26" s="15">
        <v>420875</v>
      </c>
      <c r="E26" s="16">
        <v>217152.91</v>
      </c>
      <c r="F26" s="15">
        <f t="shared" si="5"/>
        <v>638027.91</v>
      </c>
      <c r="G26" s="16">
        <v>398932.69</v>
      </c>
      <c r="H26" s="16">
        <v>398932.69</v>
      </c>
      <c r="I26" s="16">
        <f t="shared" si="6"/>
        <v>239095.22000000003</v>
      </c>
    </row>
    <row r="27" spans="2:9" x14ac:dyDescent="0.2">
      <c r="B27" s="13" t="s">
        <v>28</v>
      </c>
      <c r="C27" s="11"/>
      <c r="D27" s="15">
        <v>0</v>
      </c>
      <c r="E27" s="16">
        <v>7276.78</v>
      </c>
      <c r="F27" s="15">
        <f t="shared" si="5"/>
        <v>7276.78</v>
      </c>
      <c r="G27" s="16">
        <v>7274.7</v>
      </c>
      <c r="H27" s="16">
        <v>7274.7</v>
      </c>
      <c r="I27" s="16">
        <f t="shared" si="6"/>
        <v>2.0799999999999272</v>
      </c>
    </row>
    <row r="28" spans="2:9" x14ac:dyDescent="0.2">
      <c r="B28" s="13" t="s">
        <v>29</v>
      </c>
      <c r="C28" s="11"/>
      <c r="D28" s="15">
        <v>1029728</v>
      </c>
      <c r="E28" s="16">
        <v>272989.34999999998</v>
      </c>
      <c r="F28" s="15">
        <f t="shared" si="5"/>
        <v>1302717.3500000001</v>
      </c>
      <c r="G28" s="16">
        <v>825326.6</v>
      </c>
      <c r="H28" s="16">
        <v>825326.6</v>
      </c>
      <c r="I28" s="16">
        <f t="shared" si="6"/>
        <v>477390.75000000012</v>
      </c>
    </row>
    <row r="29" spans="2:9" x14ac:dyDescent="0.2">
      <c r="B29" s="3" t="s">
        <v>30</v>
      </c>
      <c r="C29" s="9"/>
      <c r="D29" s="15">
        <f t="shared" ref="D29:I29" si="7">SUM(D30:D38)</f>
        <v>20359648</v>
      </c>
      <c r="E29" s="15">
        <f t="shared" si="7"/>
        <v>4934554.33</v>
      </c>
      <c r="F29" s="15">
        <f t="shared" si="7"/>
        <v>25294202.330000002</v>
      </c>
      <c r="G29" s="15">
        <f t="shared" si="7"/>
        <v>16022159.539999997</v>
      </c>
      <c r="H29" s="15">
        <f t="shared" si="7"/>
        <v>15625681.979999999</v>
      </c>
      <c r="I29" s="15">
        <f t="shared" si="7"/>
        <v>9272042.790000001</v>
      </c>
    </row>
    <row r="30" spans="2:9" x14ac:dyDescent="0.2">
      <c r="B30" s="13" t="s">
        <v>31</v>
      </c>
      <c r="C30" s="11"/>
      <c r="D30" s="15">
        <v>5243510</v>
      </c>
      <c r="E30" s="16">
        <v>841452.81</v>
      </c>
      <c r="F30" s="15">
        <f t="shared" ref="F30:F38" si="8">D30+E30</f>
        <v>6084962.8100000005</v>
      </c>
      <c r="G30" s="16">
        <v>3945525.15</v>
      </c>
      <c r="H30" s="16">
        <v>3945525.15</v>
      </c>
      <c r="I30" s="16">
        <f t="shared" si="6"/>
        <v>2139437.6600000006</v>
      </c>
    </row>
    <row r="31" spans="2:9" x14ac:dyDescent="0.2">
      <c r="B31" s="13" t="s">
        <v>32</v>
      </c>
      <c r="C31" s="11"/>
      <c r="D31" s="15">
        <v>574879</v>
      </c>
      <c r="E31" s="16">
        <v>321914.2</v>
      </c>
      <c r="F31" s="15">
        <f t="shared" si="8"/>
        <v>896793.2</v>
      </c>
      <c r="G31" s="16">
        <v>665928.06000000006</v>
      </c>
      <c r="H31" s="16">
        <v>665928.06000000006</v>
      </c>
      <c r="I31" s="16">
        <f t="shared" si="6"/>
        <v>230865.1399999999</v>
      </c>
    </row>
    <row r="32" spans="2:9" x14ac:dyDescent="0.2">
      <c r="B32" s="13" t="s">
        <v>33</v>
      </c>
      <c r="C32" s="11"/>
      <c r="D32" s="15">
        <v>3475025</v>
      </c>
      <c r="E32" s="16">
        <v>1093500.96</v>
      </c>
      <c r="F32" s="15">
        <f t="shared" si="8"/>
        <v>4568525.96</v>
      </c>
      <c r="G32" s="16">
        <v>2951784.48</v>
      </c>
      <c r="H32" s="16">
        <v>2951784.48</v>
      </c>
      <c r="I32" s="16">
        <f t="shared" si="6"/>
        <v>1616741.48</v>
      </c>
    </row>
    <row r="33" spans="2:9" x14ac:dyDescent="0.2">
      <c r="B33" s="13" t="s">
        <v>34</v>
      </c>
      <c r="C33" s="11"/>
      <c r="D33" s="15">
        <v>656950</v>
      </c>
      <c r="E33" s="16">
        <v>84795.33</v>
      </c>
      <c r="F33" s="15">
        <f t="shared" si="8"/>
        <v>741745.33</v>
      </c>
      <c r="G33" s="16">
        <v>479577.02</v>
      </c>
      <c r="H33" s="16">
        <v>479577.02</v>
      </c>
      <c r="I33" s="16">
        <f t="shared" si="6"/>
        <v>262168.30999999994</v>
      </c>
    </row>
    <row r="34" spans="2:9" x14ac:dyDescent="0.2">
      <c r="B34" s="13" t="s">
        <v>35</v>
      </c>
      <c r="C34" s="11"/>
      <c r="D34" s="15">
        <v>3246440</v>
      </c>
      <c r="E34" s="16">
        <v>1545655.98</v>
      </c>
      <c r="F34" s="15">
        <f t="shared" si="8"/>
        <v>4792095.9800000004</v>
      </c>
      <c r="G34" s="16">
        <v>2364064.5099999998</v>
      </c>
      <c r="H34" s="16">
        <v>2343679.9500000002</v>
      </c>
      <c r="I34" s="16">
        <f t="shared" si="6"/>
        <v>2428031.4700000007</v>
      </c>
    </row>
    <row r="35" spans="2:9" x14ac:dyDescent="0.2">
      <c r="B35" s="13" t="s">
        <v>36</v>
      </c>
      <c r="C35" s="11"/>
      <c r="D35" s="15">
        <v>193990</v>
      </c>
      <c r="E35" s="16">
        <v>570977.96</v>
      </c>
      <c r="F35" s="15">
        <f t="shared" si="8"/>
        <v>764967.96</v>
      </c>
      <c r="G35" s="16">
        <v>476978.44</v>
      </c>
      <c r="H35" s="16">
        <v>476978.44</v>
      </c>
      <c r="I35" s="16">
        <f t="shared" si="6"/>
        <v>287989.51999999996</v>
      </c>
    </row>
    <row r="36" spans="2:9" x14ac:dyDescent="0.2">
      <c r="B36" s="13" t="s">
        <v>37</v>
      </c>
      <c r="C36" s="11"/>
      <c r="D36" s="15">
        <v>1088710</v>
      </c>
      <c r="E36" s="16">
        <v>817902.5</v>
      </c>
      <c r="F36" s="15">
        <f t="shared" si="8"/>
        <v>1906612.5</v>
      </c>
      <c r="G36" s="16">
        <v>995213.94</v>
      </c>
      <c r="H36" s="16">
        <v>995213.94</v>
      </c>
      <c r="I36" s="16">
        <f t="shared" si="6"/>
        <v>911398.56</v>
      </c>
    </row>
    <row r="37" spans="2:9" x14ac:dyDescent="0.2">
      <c r="B37" s="13" t="s">
        <v>38</v>
      </c>
      <c r="C37" s="11"/>
      <c r="D37" s="15">
        <v>880160</v>
      </c>
      <c r="E37" s="16">
        <v>-605937.94999999995</v>
      </c>
      <c r="F37" s="15">
        <f t="shared" si="8"/>
        <v>274222.05000000005</v>
      </c>
      <c r="G37" s="16">
        <v>140552.51999999999</v>
      </c>
      <c r="H37" s="16">
        <v>140552.51999999999</v>
      </c>
      <c r="I37" s="16">
        <f t="shared" si="6"/>
        <v>133669.53000000006</v>
      </c>
    </row>
    <row r="38" spans="2:9" x14ac:dyDescent="0.2">
      <c r="B38" s="13" t="s">
        <v>39</v>
      </c>
      <c r="C38" s="11"/>
      <c r="D38" s="15">
        <v>4999984</v>
      </c>
      <c r="E38" s="16">
        <v>264292.53999999998</v>
      </c>
      <c r="F38" s="15">
        <f t="shared" si="8"/>
        <v>5264276.54</v>
      </c>
      <c r="G38" s="16">
        <v>4002535.42</v>
      </c>
      <c r="H38" s="16">
        <v>3626442.42</v>
      </c>
      <c r="I38" s="16">
        <f t="shared" si="6"/>
        <v>1261741.1200000001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18176473.440000001</v>
      </c>
      <c r="E39" s="15">
        <f t="shared" si="9"/>
        <v>10186055.77</v>
      </c>
      <c r="F39" s="15">
        <f>SUM(F40:F48)</f>
        <v>28362529.210000001</v>
      </c>
      <c r="G39" s="15">
        <f t="shared" si="9"/>
        <v>8753936.9800000004</v>
      </c>
      <c r="H39" s="15">
        <f t="shared" si="9"/>
        <v>8749214.5500000007</v>
      </c>
      <c r="I39" s="15">
        <f t="shared" si="9"/>
        <v>19608592.23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18176473.440000001</v>
      </c>
      <c r="E43" s="16">
        <v>10186055.77</v>
      </c>
      <c r="F43" s="15">
        <f t="shared" si="10"/>
        <v>28362529.210000001</v>
      </c>
      <c r="G43" s="16">
        <v>8753936.9800000004</v>
      </c>
      <c r="H43" s="16">
        <v>8749214.5500000007</v>
      </c>
      <c r="I43" s="16">
        <f t="shared" si="6"/>
        <v>19608592.23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1000000</v>
      </c>
      <c r="E49" s="15">
        <f t="shared" si="11"/>
        <v>692431.4</v>
      </c>
      <c r="F49" s="15">
        <f t="shared" si="11"/>
        <v>1692431.4</v>
      </c>
      <c r="G49" s="15">
        <f t="shared" si="11"/>
        <v>886951.56</v>
      </c>
      <c r="H49" s="15">
        <f t="shared" si="11"/>
        <v>886951.56</v>
      </c>
      <c r="I49" s="15">
        <f t="shared" si="11"/>
        <v>805479.84</v>
      </c>
    </row>
    <row r="50" spans="2:9" x14ac:dyDescent="0.2">
      <c r="B50" s="13" t="s">
        <v>51</v>
      </c>
      <c r="C50" s="11"/>
      <c r="D50" s="15">
        <v>415000</v>
      </c>
      <c r="E50" s="16">
        <v>105974.46</v>
      </c>
      <c r="F50" s="15">
        <f t="shared" si="10"/>
        <v>520974.46</v>
      </c>
      <c r="G50" s="16">
        <v>175875.35</v>
      </c>
      <c r="H50" s="16">
        <v>175875.35</v>
      </c>
      <c r="I50" s="16">
        <f t="shared" si="6"/>
        <v>345099.11</v>
      </c>
    </row>
    <row r="51" spans="2:9" x14ac:dyDescent="0.2">
      <c r="B51" s="13" t="s">
        <v>52</v>
      </c>
      <c r="C51" s="11"/>
      <c r="D51" s="15">
        <v>65000</v>
      </c>
      <c r="E51" s="16">
        <v>-9851</v>
      </c>
      <c r="F51" s="15">
        <f t="shared" si="10"/>
        <v>55149</v>
      </c>
      <c r="G51" s="16">
        <v>0</v>
      </c>
      <c r="H51" s="16">
        <v>0</v>
      </c>
      <c r="I51" s="16">
        <f t="shared" si="6"/>
        <v>55149</v>
      </c>
    </row>
    <row r="52" spans="2:9" x14ac:dyDescent="0.2">
      <c r="B52" s="13" t="s">
        <v>53</v>
      </c>
      <c r="C52" s="11"/>
      <c r="D52" s="15">
        <v>80000</v>
      </c>
      <c r="E52" s="16">
        <v>5733.44</v>
      </c>
      <c r="F52" s="15">
        <f t="shared" si="10"/>
        <v>85733.440000000002</v>
      </c>
      <c r="G52" s="16">
        <v>50733.440000000002</v>
      </c>
      <c r="H52" s="16">
        <v>50733.440000000002</v>
      </c>
      <c r="I52" s="16">
        <f t="shared" si="6"/>
        <v>35000</v>
      </c>
    </row>
    <row r="53" spans="2:9" x14ac:dyDescent="0.2">
      <c r="B53" s="13" t="s">
        <v>54</v>
      </c>
      <c r="C53" s="11"/>
      <c r="D53" s="15">
        <v>0</v>
      </c>
      <c r="E53" s="16">
        <v>539760</v>
      </c>
      <c r="F53" s="15">
        <f t="shared" si="10"/>
        <v>539760</v>
      </c>
      <c r="G53" s="16">
        <v>523900</v>
      </c>
      <c r="H53" s="16">
        <v>523900</v>
      </c>
      <c r="I53" s="16">
        <f t="shared" si="6"/>
        <v>15860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>
        <v>440000</v>
      </c>
      <c r="E55" s="16">
        <v>50814.5</v>
      </c>
      <c r="F55" s="15">
        <f t="shared" si="10"/>
        <v>490814.5</v>
      </c>
      <c r="G55" s="16">
        <v>136442.76999999999</v>
      </c>
      <c r="H55" s="16">
        <v>136442.76999999999</v>
      </c>
      <c r="I55" s="16">
        <f t="shared" si="6"/>
        <v>354371.73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190480740</v>
      </c>
      <c r="E85" s="21">
        <f>E86+E104+E94+E114+E124+E134+E138+E147+E151</f>
        <v>8116312.1300000008</v>
      </c>
      <c r="F85" s="21">
        <f t="shared" si="12"/>
        <v>198597052.13</v>
      </c>
      <c r="G85" s="21">
        <f>G86+G104+G94+G114+G124+G134+G138+G147+G151</f>
        <v>94408703.590000004</v>
      </c>
      <c r="H85" s="21">
        <f>H86+H104+H94+H114+H124+H134+H138+H147+H151</f>
        <v>92366857.560000002</v>
      </c>
      <c r="I85" s="21">
        <f t="shared" si="12"/>
        <v>104188348.53999999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3695527.67</v>
      </c>
      <c r="F86" s="15">
        <f>SUM(F87:F93)</f>
        <v>3695527.67</v>
      </c>
      <c r="G86" s="15">
        <f>SUM(G87:G93)</f>
        <v>2428312.66</v>
      </c>
      <c r="H86" s="15">
        <f>SUM(H87:H93)</f>
        <v>2401365.9500000002</v>
      </c>
      <c r="I86" s="16">
        <f t="shared" ref="I86:I149" si="13">F86-G86</f>
        <v>1267215.0099999998</v>
      </c>
    </row>
    <row r="87" spans="2:9" x14ac:dyDescent="0.2">
      <c r="B87" s="13" t="s">
        <v>13</v>
      </c>
      <c r="C87" s="11"/>
      <c r="D87" s="15">
        <v>0</v>
      </c>
      <c r="E87" s="16">
        <v>2139170.4</v>
      </c>
      <c r="F87" s="15">
        <f t="shared" ref="F87:F103" si="14">D87+E87</f>
        <v>2139170.4</v>
      </c>
      <c r="G87" s="16">
        <v>1623357.96</v>
      </c>
      <c r="H87" s="16">
        <v>1623357.96</v>
      </c>
      <c r="I87" s="16">
        <f t="shared" si="13"/>
        <v>515812.43999999994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>
        <v>0</v>
      </c>
      <c r="E89" s="16">
        <v>901765.31</v>
      </c>
      <c r="F89" s="15">
        <f t="shared" si="14"/>
        <v>901765.31</v>
      </c>
      <c r="G89" s="16">
        <v>325587.02</v>
      </c>
      <c r="H89" s="16">
        <v>325587.02</v>
      </c>
      <c r="I89" s="16">
        <f t="shared" si="13"/>
        <v>576178.29</v>
      </c>
    </row>
    <row r="90" spans="2:9" x14ac:dyDescent="0.2">
      <c r="B90" s="13" t="s">
        <v>16</v>
      </c>
      <c r="C90" s="11"/>
      <c r="D90" s="15">
        <v>0</v>
      </c>
      <c r="E90" s="16">
        <v>654591.96</v>
      </c>
      <c r="F90" s="15">
        <f t="shared" si="14"/>
        <v>654591.96</v>
      </c>
      <c r="G90" s="16">
        <v>479367.67999999999</v>
      </c>
      <c r="H90" s="16">
        <v>452420.97</v>
      </c>
      <c r="I90" s="16">
        <f t="shared" si="13"/>
        <v>175224.27999999997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2332836.16</v>
      </c>
      <c r="F94" s="15">
        <f>SUM(F95:F103)</f>
        <v>2332836.16</v>
      </c>
      <c r="G94" s="15">
        <f>SUM(G95:G103)</f>
        <v>290075.39</v>
      </c>
      <c r="H94" s="15">
        <f>SUM(H95:H103)</f>
        <v>290075.39</v>
      </c>
      <c r="I94" s="16">
        <f t="shared" si="13"/>
        <v>2042760.77</v>
      </c>
    </row>
    <row r="95" spans="2:9" x14ac:dyDescent="0.2">
      <c r="B95" s="13" t="s">
        <v>21</v>
      </c>
      <c r="C95" s="11"/>
      <c r="D95" s="15">
        <v>0</v>
      </c>
      <c r="E95" s="16">
        <v>494379.7</v>
      </c>
      <c r="F95" s="15">
        <f t="shared" si="14"/>
        <v>494379.7</v>
      </c>
      <c r="G95" s="16">
        <v>0</v>
      </c>
      <c r="H95" s="16">
        <v>0</v>
      </c>
      <c r="I95" s="16">
        <f t="shared" si="13"/>
        <v>494379.7</v>
      </c>
    </row>
    <row r="96" spans="2:9" x14ac:dyDescent="0.2">
      <c r="B96" s="13" t="s">
        <v>22</v>
      </c>
      <c r="C96" s="11"/>
      <c r="D96" s="15">
        <v>0</v>
      </c>
      <c r="E96" s="16">
        <v>1200000</v>
      </c>
      <c r="F96" s="15">
        <f t="shared" si="14"/>
        <v>1200000</v>
      </c>
      <c r="G96" s="16">
        <v>249110.64</v>
      </c>
      <c r="H96" s="16">
        <v>249110.64</v>
      </c>
      <c r="I96" s="16">
        <f t="shared" si="13"/>
        <v>950889.36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>
        <v>0</v>
      </c>
      <c r="E99" s="16">
        <v>265065.48</v>
      </c>
      <c r="F99" s="15">
        <f t="shared" si="14"/>
        <v>265065.48</v>
      </c>
      <c r="G99" s="16">
        <v>40964.75</v>
      </c>
      <c r="H99" s="16">
        <v>40964.75</v>
      </c>
      <c r="I99" s="16">
        <f t="shared" si="13"/>
        <v>224100.72999999998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>
        <v>0</v>
      </c>
      <c r="E101" s="16">
        <v>365585.98</v>
      </c>
      <c r="F101" s="15">
        <f t="shared" si="14"/>
        <v>365585.98</v>
      </c>
      <c r="G101" s="16">
        <v>0</v>
      </c>
      <c r="H101" s="16">
        <v>0</v>
      </c>
      <c r="I101" s="16">
        <f t="shared" si="13"/>
        <v>365585.98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>
        <v>0</v>
      </c>
      <c r="E103" s="16">
        <v>7805</v>
      </c>
      <c r="F103" s="15">
        <f t="shared" si="14"/>
        <v>7805</v>
      </c>
      <c r="G103" s="16">
        <v>0</v>
      </c>
      <c r="H103" s="16">
        <v>0</v>
      </c>
      <c r="I103" s="16">
        <f t="shared" si="13"/>
        <v>7805</v>
      </c>
    </row>
    <row r="104" spans="2:9" x14ac:dyDescent="0.2">
      <c r="B104" s="3" t="s">
        <v>30</v>
      </c>
      <c r="C104" s="9"/>
      <c r="D104" s="15">
        <f>SUM(D105:D113)</f>
        <v>3302328</v>
      </c>
      <c r="E104" s="15">
        <f>SUM(E105:E113)</f>
        <v>757555.17</v>
      </c>
      <c r="F104" s="15">
        <f>SUM(F105:F113)</f>
        <v>4059883.17</v>
      </c>
      <c r="G104" s="15">
        <f>SUM(G105:G113)</f>
        <v>1396118.81</v>
      </c>
      <c r="H104" s="15">
        <f>SUM(H105:H113)</f>
        <v>1387973.81</v>
      </c>
      <c r="I104" s="16">
        <f t="shared" si="13"/>
        <v>2663764.36</v>
      </c>
    </row>
    <row r="105" spans="2:9" x14ac:dyDescent="0.2">
      <c r="B105" s="13" t="s">
        <v>31</v>
      </c>
      <c r="C105" s="11"/>
      <c r="D105" s="15">
        <v>0</v>
      </c>
      <c r="E105" s="16">
        <v>276000</v>
      </c>
      <c r="F105" s="16">
        <f>D105+E105</f>
        <v>276000</v>
      </c>
      <c r="G105" s="16">
        <v>11238.3</v>
      </c>
      <c r="H105" s="16">
        <v>11238.3</v>
      </c>
      <c r="I105" s="16">
        <f t="shared" si="13"/>
        <v>264761.7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>
        <v>3219769</v>
      </c>
      <c r="E107" s="16">
        <v>-228245.64</v>
      </c>
      <c r="F107" s="16">
        <f t="shared" si="15"/>
        <v>2991523.36</v>
      </c>
      <c r="G107" s="16">
        <v>1068824.56</v>
      </c>
      <c r="H107" s="16">
        <v>1068824.56</v>
      </c>
      <c r="I107" s="16">
        <f t="shared" si="13"/>
        <v>1922698.7999999998</v>
      </c>
    </row>
    <row r="108" spans="2:9" x14ac:dyDescent="0.2">
      <c r="B108" s="13" t="s">
        <v>34</v>
      </c>
      <c r="C108" s="11"/>
      <c r="D108" s="15">
        <v>0</v>
      </c>
      <c r="E108" s="16">
        <v>74134.92</v>
      </c>
      <c r="F108" s="16">
        <f t="shared" si="15"/>
        <v>74134.92</v>
      </c>
      <c r="G108" s="16">
        <v>0</v>
      </c>
      <c r="H108" s="16">
        <v>0</v>
      </c>
      <c r="I108" s="16">
        <f t="shared" si="13"/>
        <v>74134.92</v>
      </c>
    </row>
    <row r="109" spans="2:9" x14ac:dyDescent="0.2">
      <c r="B109" s="13" t="s">
        <v>35</v>
      </c>
      <c r="C109" s="11"/>
      <c r="D109" s="15">
        <v>0</v>
      </c>
      <c r="E109" s="16">
        <v>94192</v>
      </c>
      <c r="F109" s="16">
        <f t="shared" si="15"/>
        <v>94192</v>
      </c>
      <c r="G109" s="16">
        <v>34031.81</v>
      </c>
      <c r="H109" s="16">
        <v>34031.81</v>
      </c>
      <c r="I109" s="16">
        <f t="shared" si="13"/>
        <v>60160.19</v>
      </c>
    </row>
    <row r="110" spans="2:9" x14ac:dyDescent="0.2">
      <c r="B110" s="13" t="s">
        <v>36</v>
      </c>
      <c r="C110" s="11"/>
      <c r="D110" s="15">
        <v>82559</v>
      </c>
      <c r="E110" s="16">
        <v>-58626</v>
      </c>
      <c r="F110" s="16">
        <f t="shared" si="15"/>
        <v>23933</v>
      </c>
      <c r="G110" s="16">
        <v>4732.3999999999996</v>
      </c>
      <c r="H110" s="16">
        <v>4732.3999999999996</v>
      </c>
      <c r="I110" s="16">
        <f t="shared" si="13"/>
        <v>19200.599999999999</v>
      </c>
    </row>
    <row r="111" spans="2:9" x14ac:dyDescent="0.2">
      <c r="B111" s="13" t="s">
        <v>37</v>
      </c>
      <c r="C111" s="11"/>
      <c r="D111" s="15">
        <v>0</v>
      </c>
      <c r="E111" s="16">
        <v>480000</v>
      </c>
      <c r="F111" s="16">
        <f t="shared" si="15"/>
        <v>480000</v>
      </c>
      <c r="G111" s="16">
        <v>199555.74</v>
      </c>
      <c r="H111" s="16">
        <v>199555.74</v>
      </c>
      <c r="I111" s="16">
        <f t="shared" si="13"/>
        <v>280444.26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>
        <v>0</v>
      </c>
      <c r="E113" s="16">
        <v>120099.89</v>
      </c>
      <c r="F113" s="16">
        <f t="shared" si="15"/>
        <v>120099.89</v>
      </c>
      <c r="G113" s="16">
        <v>77736</v>
      </c>
      <c r="H113" s="16">
        <v>69591</v>
      </c>
      <c r="I113" s="16">
        <f t="shared" si="13"/>
        <v>42363.89</v>
      </c>
    </row>
    <row r="114" spans="2:9" ht="25.5" customHeight="1" x14ac:dyDescent="0.2">
      <c r="B114" s="26" t="s">
        <v>40</v>
      </c>
      <c r="C114" s="27"/>
      <c r="D114" s="15">
        <f>SUM(D115:D123)</f>
        <v>187178412</v>
      </c>
      <c r="E114" s="15">
        <f>SUM(E115:E123)</f>
        <v>307537.73</v>
      </c>
      <c r="F114" s="15">
        <f>SUM(F115:F123)</f>
        <v>187485949.72999999</v>
      </c>
      <c r="G114" s="15">
        <f>SUM(G115:G123)</f>
        <v>90294196.730000004</v>
      </c>
      <c r="H114" s="15">
        <f>SUM(H115:H123)</f>
        <v>88287442.409999996</v>
      </c>
      <c r="I114" s="16">
        <f t="shared" si="13"/>
        <v>97191752.999999985</v>
      </c>
    </row>
    <row r="115" spans="2:9" x14ac:dyDescent="0.2">
      <c r="B115" s="13" t="s">
        <v>41</v>
      </c>
      <c r="C115" s="11"/>
      <c r="D115" s="15">
        <v>0</v>
      </c>
      <c r="E115" s="16">
        <v>0</v>
      </c>
      <c r="F115" s="16">
        <f>D115+E115</f>
        <v>0</v>
      </c>
      <c r="G115" s="16">
        <v>0</v>
      </c>
      <c r="H115" s="16">
        <v>0</v>
      </c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>
        <v>187178412</v>
      </c>
      <c r="E118" s="16">
        <v>307537.73</v>
      </c>
      <c r="F118" s="16">
        <f t="shared" si="16"/>
        <v>187485949.72999999</v>
      </c>
      <c r="G118" s="16">
        <v>90294196.730000004</v>
      </c>
      <c r="H118" s="16">
        <v>88287442.409999996</v>
      </c>
      <c r="I118" s="16">
        <f t="shared" si="13"/>
        <v>97191752.999999985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1022855.4</v>
      </c>
      <c r="F124" s="15">
        <f>SUM(F125:F133)</f>
        <v>1022855.4</v>
      </c>
      <c r="G124" s="15">
        <f>SUM(G125:G133)</f>
        <v>0</v>
      </c>
      <c r="H124" s="15">
        <f>SUM(H125:H133)</f>
        <v>0</v>
      </c>
      <c r="I124" s="16">
        <f t="shared" si="13"/>
        <v>1022855.4</v>
      </c>
    </row>
    <row r="125" spans="2:9" x14ac:dyDescent="0.2">
      <c r="B125" s="13" t="s">
        <v>51</v>
      </c>
      <c r="C125" s="11"/>
      <c r="D125" s="15">
        <v>0</v>
      </c>
      <c r="E125" s="16">
        <v>51364.800000000003</v>
      </c>
      <c r="F125" s="16">
        <f>D125+E125</f>
        <v>51364.800000000003</v>
      </c>
      <c r="G125" s="16">
        <v>0</v>
      </c>
      <c r="H125" s="16">
        <v>0</v>
      </c>
      <c r="I125" s="16">
        <f t="shared" si="13"/>
        <v>51364.800000000003</v>
      </c>
    </row>
    <row r="126" spans="2:9" x14ac:dyDescent="0.2">
      <c r="B126" s="13" t="s">
        <v>52</v>
      </c>
      <c r="C126" s="11"/>
      <c r="D126" s="15">
        <v>0</v>
      </c>
      <c r="E126" s="16">
        <v>348141.92</v>
      </c>
      <c r="F126" s="16">
        <f t="shared" ref="F126:F133" si="17">D126+E126</f>
        <v>348141.92</v>
      </c>
      <c r="G126" s="16">
        <v>0</v>
      </c>
      <c r="H126" s="16">
        <v>0</v>
      </c>
      <c r="I126" s="16">
        <f t="shared" si="13"/>
        <v>348141.92</v>
      </c>
    </row>
    <row r="127" spans="2:9" x14ac:dyDescent="0.2">
      <c r="B127" s="13" t="s">
        <v>53</v>
      </c>
      <c r="C127" s="11"/>
      <c r="D127" s="15">
        <v>0</v>
      </c>
      <c r="E127" s="16">
        <v>623348.68000000005</v>
      </c>
      <c r="F127" s="16">
        <f t="shared" si="17"/>
        <v>623348.68000000005</v>
      </c>
      <c r="G127" s="16">
        <v>0</v>
      </c>
      <c r="H127" s="16">
        <v>0</v>
      </c>
      <c r="I127" s="16">
        <f t="shared" si="13"/>
        <v>623348.68000000005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439658105.44</v>
      </c>
      <c r="E160" s="14">
        <f t="shared" si="21"/>
        <v>27021023.060000002</v>
      </c>
      <c r="F160" s="14">
        <f t="shared" si="21"/>
        <v>466679128.5</v>
      </c>
      <c r="G160" s="14">
        <f t="shared" si="21"/>
        <v>258020804.01999998</v>
      </c>
      <c r="H160" s="14">
        <f t="shared" si="21"/>
        <v>254422060.17000002</v>
      </c>
      <c r="I160" s="14">
        <f t="shared" si="21"/>
        <v>208658324.48000002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Ingrid</cp:lastModifiedBy>
  <cp:lastPrinted>2016-12-20T19:53:14Z</cp:lastPrinted>
  <dcterms:created xsi:type="dcterms:W3CDTF">2016-10-11T20:25:15Z</dcterms:created>
  <dcterms:modified xsi:type="dcterms:W3CDTF">2024-10-10T23:11:49Z</dcterms:modified>
</cp:coreProperties>
</file>