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ngrid\Desktop\KARLA 4-11-22\2024\EDOS FINANCIEROS\3ER TRIMESTRE\LDF\"/>
    </mc:Choice>
  </mc:AlternateContent>
  <xr:revisionPtr revIDLastSave="0" documentId="8_{4630793D-A903-4387-836B-D4F9BDE8C4A9}" xr6:coauthVersionLast="47" xr6:coauthVersionMax="47" xr10:uidLastSave="{00000000-0000-0000-0000-000000000000}"/>
  <bookViews>
    <workbookView xWindow="-120" yWindow="-120" windowWidth="29040" windowHeight="15720"/>
  </bookViews>
  <sheets>
    <sheet name="F5_EAID" sheetId="1" r:id="rId1"/>
  </sheets>
  <definedNames>
    <definedName name="_xlnm.Print_Titles" localSheetId="0">F5_EAID!$2:$8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" i="1" l="1"/>
  <c r="H76" i="1"/>
  <c r="H75" i="1"/>
  <c r="E70" i="1"/>
  <c r="E69" i="1" s="1"/>
  <c r="E76" i="1"/>
  <c r="E75" i="1"/>
  <c r="E77" i="1" s="1"/>
  <c r="E64" i="1"/>
  <c r="E65" i="1"/>
  <c r="E63" i="1"/>
  <c r="E62" i="1"/>
  <c r="E61" i="1" s="1"/>
  <c r="E58" i="1"/>
  <c r="E59" i="1"/>
  <c r="E56" i="1"/>
  <c r="E60" i="1"/>
  <c r="E57" i="1"/>
  <c r="E49" i="1"/>
  <c r="E50" i="1"/>
  <c r="E51" i="1"/>
  <c r="E52" i="1"/>
  <c r="E53" i="1"/>
  <c r="E54" i="1"/>
  <c r="E55" i="1"/>
  <c r="E48" i="1"/>
  <c r="E47" i="1" s="1"/>
  <c r="E67" i="1" s="1"/>
  <c r="E40" i="1"/>
  <c r="E39" i="1"/>
  <c r="E38" i="1" s="1"/>
  <c r="E37" i="1"/>
  <c r="E36" i="1"/>
  <c r="E31" i="1"/>
  <c r="E29" i="1" s="1"/>
  <c r="E32" i="1"/>
  <c r="E33" i="1"/>
  <c r="E34" i="1"/>
  <c r="E35" i="1"/>
  <c r="E30" i="1"/>
  <c r="E19" i="1"/>
  <c r="E17" i="1" s="1"/>
  <c r="E20" i="1"/>
  <c r="E21" i="1"/>
  <c r="E22" i="1"/>
  <c r="E23" i="1"/>
  <c r="E24" i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2" i="1"/>
  <c r="H60" i="1"/>
  <c r="H59" i="1"/>
  <c r="H58" i="1"/>
  <c r="H56" i="1" s="1"/>
  <c r="H57" i="1"/>
  <c r="H49" i="1"/>
  <c r="H50" i="1"/>
  <c r="H47" i="1" s="1"/>
  <c r="H51" i="1"/>
  <c r="H52" i="1"/>
  <c r="H53" i="1"/>
  <c r="H54" i="1"/>
  <c r="H55" i="1"/>
  <c r="H48" i="1"/>
  <c r="H40" i="1"/>
  <c r="H39" i="1"/>
  <c r="H38" i="1"/>
  <c r="H37" i="1"/>
  <c r="H36" i="1" s="1"/>
  <c r="H31" i="1"/>
  <c r="H32" i="1"/>
  <c r="H33" i="1"/>
  <c r="H34" i="1"/>
  <c r="H35" i="1"/>
  <c r="H30" i="1"/>
  <c r="H29" i="1" s="1"/>
  <c r="H19" i="1"/>
  <c r="H20" i="1"/>
  <c r="H21" i="1"/>
  <c r="H22" i="1"/>
  <c r="H23" i="1"/>
  <c r="H24" i="1"/>
  <c r="H25" i="1"/>
  <c r="H26" i="1"/>
  <c r="H27" i="1"/>
  <c r="H28" i="1"/>
  <c r="H18" i="1"/>
  <c r="H17" i="1" s="1"/>
  <c r="H11" i="1"/>
  <c r="H12" i="1"/>
  <c r="H13" i="1"/>
  <c r="H14" i="1"/>
  <c r="H15" i="1"/>
  <c r="H16" i="1"/>
  <c r="H10" i="1"/>
  <c r="D77" i="1"/>
  <c r="F77" i="1"/>
  <c r="G77" i="1"/>
  <c r="C77" i="1"/>
  <c r="D69" i="1"/>
  <c r="F69" i="1"/>
  <c r="G69" i="1"/>
  <c r="H69" i="1"/>
  <c r="C69" i="1"/>
  <c r="D61" i="1"/>
  <c r="F61" i="1"/>
  <c r="G61" i="1"/>
  <c r="D56" i="1"/>
  <c r="F56" i="1"/>
  <c r="G56" i="1"/>
  <c r="D47" i="1"/>
  <c r="D67" i="1" s="1"/>
  <c r="F47" i="1"/>
  <c r="F67" i="1" s="1"/>
  <c r="G47" i="1"/>
  <c r="G67" i="1" s="1"/>
  <c r="C61" i="1"/>
  <c r="C56" i="1"/>
  <c r="C67" i="1" s="1"/>
  <c r="C47" i="1"/>
  <c r="D38" i="1"/>
  <c r="D42" i="1" s="1"/>
  <c r="F38" i="1"/>
  <c r="G38" i="1"/>
  <c r="D36" i="1"/>
  <c r="F36" i="1"/>
  <c r="G36" i="1"/>
  <c r="D29" i="1"/>
  <c r="F29" i="1"/>
  <c r="G29" i="1"/>
  <c r="G42" i="1" s="1"/>
  <c r="G72" i="1" s="1"/>
  <c r="D17" i="1"/>
  <c r="F17" i="1"/>
  <c r="F42" i="1" s="1"/>
  <c r="G17" i="1"/>
  <c r="C38" i="1"/>
  <c r="C36" i="1"/>
  <c r="C29" i="1"/>
  <c r="C17" i="1"/>
  <c r="C42" i="1" s="1"/>
  <c r="C72" i="1" s="1"/>
  <c r="H61" i="1"/>
  <c r="H77" i="1"/>
  <c r="F72" i="1" l="1"/>
  <c r="H42" i="1"/>
  <c r="D72" i="1"/>
  <c r="H67" i="1"/>
  <c r="E42" i="1"/>
  <c r="E72" i="1" s="1"/>
  <c r="H72" i="1" l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<sst xmlns="http://schemas.openxmlformats.org/spreadsheetml/2006/main" count="75" uniqueCount="75">
  <si>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</si>
  <si>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</si>
  <si>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</si>
  <si>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</si>
  <si>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</si>
  <si>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</si>
  <si>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</si>
  <si>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</si>
  <si>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</si>
  <si>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</si>
  <si>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</si>
  <si>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</si>
  <si>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</si>
  <si>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</si>
  <si>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</si>
  <si>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</si>
  <si>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</si>
  <si>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</si>
  <si>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</si>
  <si>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</si>
  <si>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</si>
  <si>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</si>
  <si>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</si>
  <si>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</si>
  <si>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</si>
  <si>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</si>
  <si>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</si>
  <si>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</si>
  <si>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</si>
  <si>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</si>
  <si>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</si>
  <si>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</si>
  <si>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</si>
  <si>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</si>
  <si>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</si>
  <si>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</si>
  <si>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</si>
  <si>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</si>
  <si>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</si>
  <si>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</si>
  <si>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</si>
  <si>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</si>
  <si>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</si>
  <si>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</si>
  <si>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</si>
  <si>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</si>
  <si>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</si>
  <si>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</si>
  <si>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</si>
  <si>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</si>
  <si>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</si>
  <si>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</si>
  <si>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</si>
  <si>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</si>
  <si>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</si>
  <si>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</si>
  <si>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</si>
  <si>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</si>
  <si>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</si>
  <si>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</si>
  <si>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</si>
  <si>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</si>
  <si>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</si>
  <si>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</si>
  <si>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</si>
  <si>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</si>
  <si>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</si>
  <si>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</si>
  <si>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</si>
  <si>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</si>
  <si>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</si>
  <si>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</si>
  <si>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</si>
  <si>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SISTEMA PARA EL DESARROLLO INTEGRAL DE LA FAMILIA DEL ESTADO DE CAMPECHE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</si>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</sst>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workbookViewId="0">
      <pane ySplit="8" topLeftCell="A9" activePane="bottomLeft" state="frozen"/>
      <selection pane="bottomLeft" activeCell="B3" sqref="B3:H3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4" t="s">
        <v>73</v>
      </c>
      <c r="C2" s="35"/>
      <c r="D2" s="35"/>
      <c r="E2" s="35"/>
      <c r="F2" s="35"/>
      <c r="G2" s="35"/>
      <c r="H2" s="36"/>
    </row>
    <row r="3" spans="2:8" x14ac:dyDescent="0.2">
      <c r="B3" s="37" t="s">
        <v>0</v>
      </c>
      <c r="C3" s="38"/>
      <c r="D3" s="38"/>
      <c r="E3" s="38"/>
      <c r="F3" s="38"/>
      <c r="G3" s="38"/>
      <c r="H3" s="39"/>
    </row>
    <row r="4" spans="2:8" x14ac:dyDescent="0.2">
      <c r="B4" s="37" t="s">
        <v>74</v>
      </c>
      <c r="C4" s="38"/>
      <c r="D4" s="38"/>
      <c r="E4" s="38"/>
      <c r="F4" s="38"/>
      <c r="G4" s="38"/>
      <c r="H4" s="39"/>
    </row>
    <row r="5" spans="2:8" ht="13.5" thickBot="1" x14ac:dyDescent="0.25">
      <c r="B5" s="40" t="s">
        <v>1</v>
      </c>
      <c r="C5" s="41"/>
      <c r="D5" s="41"/>
      <c r="E5" s="41"/>
      <c r="F5" s="41"/>
      <c r="G5" s="41"/>
      <c r="H5" s="42"/>
    </row>
    <row r="6" spans="2:8" ht="13.5" thickBot="1" x14ac:dyDescent="0.25">
      <c r="B6" s="15"/>
      <c r="C6" s="43" t="s">
        <v>2</v>
      </c>
      <c r="D6" s="44"/>
      <c r="E6" s="44"/>
      <c r="F6" s="44"/>
      <c r="G6" s="45"/>
      <c r="H6" s="30" t="s">
        <v>3</v>
      </c>
    </row>
    <row r="7" spans="2:8" x14ac:dyDescent="0.2">
      <c r="B7" s="16" t="s">
        <v>4</v>
      </c>
      <c r="C7" s="30" t="s">
        <v>6</v>
      </c>
      <c r="D7" s="32" t="s">
        <v>7</v>
      </c>
      <c r="E7" s="30" t="s">
        <v>8</v>
      </c>
      <c r="F7" s="30" t="s">
        <v>9</v>
      </c>
      <c r="G7" s="30" t="s">
        <v>10</v>
      </c>
      <c r="H7" s="46"/>
    </row>
    <row r="8" spans="2:8" ht="13.5" thickBot="1" x14ac:dyDescent="0.25">
      <c r="B8" s="17" t="s">
        <v>5</v>
      </c>
      <c r="C8" s="31"/>
      <c r="D8" s="33"/>
      <c r="E8" s="31"/>
      <c r="F8" s="31"/>
      <c r="G8" s="31"/>
      <c r="H8" s="31"/>
    </row>
    <row r="9" spans="2:8" x14ac:dyDescent="0.2">
      <c r="B9" s="18" t="s">
        <v>11</v>
      </c>
      <c r="C9" s="3"/>
      <c r="D9" s="4"/>
      <c r="E9" s="3"/>
      <c r="F9" s="4"/>
      <c r="G9" s="4"/>
      <c r="H9" s="3"/>
    </row>
    <row r="10" spans="2:8" x14ac:dyDescent="0.2">
      <c r="B10" s="20" t="s">
        <v>12</v>
      </c>
      <c r="C10" s="3"/>
      <c r="D10" s="4"/>
      <c r="E10" s="3">
        <f>C10+D10</f>
        <v>0</v>
      </c>
      <c r="F10" s="4"/>
      <c r="G10" s="4"/>
      <c r="H10" s="3">
        <f>G10-C10</f>
        <v>0</v>
      </c>
    </row>
    <row r="11" spans="2:8" x14ac:dyDescent="0.2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2">
      <c r="B12" s="20" t="s">
        <v>14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2">
      <c r="B13" s="20" t="s">
        <v>15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2">
      <c r="B14" s="20" t="s">
        <v>16</v>
      </c>
      <c r="C14" s="3">
        <v>119040</v>
      </c>
      <c r="D14" s="4">
        <v>76224.66</v>
      </c>
      <c r="E14" s="3">
        <f t="shared" si="0"/>
        <v>195264.66</v>
      </c>
      <c r="F14" s="4">
        <v>82758.460000000006</v>
      </c>
      <c r="G14" s="4">
        <v>82758.460000000006</v>
      </c>
      <c r="H14" s="3">
        <f t="shared" si="1"/>
        <v>-36281.539999999994</v>
      </c>
    </row>
    <row r="15" spans="2:8" x14ac:dyDescent="0.2">
      <c r="B15" s="20" t="s">
        <v>17</v>
      </c>
      <c r="C15" s="3"/>
      <c r="D15" s="4"/>
      <c r="E15" s="3">
        <f t="shared" si="0"/>
        <v>0</v>
      </c>
      <c r="F15" s="4"/>
      <c r="G15" s="4"/>
      <c r="H15" s="3">
        <f t="shared" si="1"/>
        <v>0</v>
      </c>
    </row>
    <row r="16" spans="2:8" x14ac:dyDescent="0.2">
      <c r="B16" s="20" t="s">
        <v>70</v>
      </c>
      <c r="C16" s="3">
        <v>11450517.439999999</v>
      </c>
      <c r="D16" s="4">
        <v>16921842.199999999</v>
      </c>
      <c r="E16" s="3">
        <f t="shared" si="0"/>
        <v>28372359.640000001</v>
      </c>
      <c r="F16" s="4">
        <v>13136862.49</v>
      </c>
      <c r="G16" s="4">
        <v>13032491.59</v>
      </c>
      <c r="H16" s="3">
        <f t="shared" si="1"/>
        <v>1581974.1500000004</v>
      </c>
    </row>
    <row r="17" spans="2:8" ht="25.5" x14ac:dyDescent="0.2">
      <c r="B17" s="24" t="s">
        <v>68</v>
      </c>
      <c r="C17" s="3">
        <f t="shared" ref="C17:H17" si="2">SUM(C18:C28)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</row>
    <row r="18" spans="2:8" x14ac:dyDescent="0.2">
      <c r="B18" s="21" t="s">
        <v>18</v>
      </c>
      <c r="C18" s="3"/>
      <c r="D18" s="4"/>
      <c r="E18" s="3">
        <f t="shared" si="0"/>
        <v>0</v>
      </c>
      <c r="F18" s="4"/>
      <c r="G18" s="4"/>
      <c r="H18" s="3">
        <f>G18-C18</f>
        <v>0</v>
      </c>
    </row>
    <row r="19" spans="2:8" x14ac:dyDescent="0.2">
      <c r="B19" s="21" t="s">
        <v>19</v>
      </c>
      <c r="C19" s="3"/>
      <c r="D19" s="4"/>
      <c r="E19" s="3">
        <f t="shared" si="0"/>
        <v>0</v>
      </c>
      <c r="F19" s="4"/>
      <c r="G19" s="4"/>
      <c r="H19" s="3">
        <f t="shared" ref="H19:H40" si="3">G19-C19</f>
        <v>0</v>
      </c>
    </row>
    <row r="20" spans="2:8" x14ac:dyDescent="0.2">
      <c r="B20" s="21" t="s">
        <v>20</v>
      </c>
      <c r="C20" s="3"/>
      <c r="D20" s="4"/>
      <c r="E20" s="3">
        <f t="shared" si="0"/>
        <v>0</v>
      </c>
      <c r="F20" s="4"/>
      <c r="G20" s="4"/>
      <c r="H20" s="3">
        <f t="shared" si="3"/>
        <v>0</v>
      </c>
    </row>
    <row r="21" spans="2:8" x14ac:dyDescent="0.2">
      <c r="B21" s="21" t="s">
        <v>21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x14ac:dyDescent="0.2">
      <c r="B22" s="21" t="s">
        <v>22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25.5" x14ac:dyDescent="0.2">
      <c r="B23" s="22" t="s">
        <v>23</v>
      </c>
      <c r="C23" s="3"/>
      <c r="D23" s="4"/>
      <c r="E23" s="3">
        <f t="shared" si="0"/>
        <v>0</v>
      </c>
      <c r="F23" s="4"/>
      <c r="G23" s="4"/>
      <c r="H23" s="3">
        <f t="shared" si="3"/>
        <v>0</v>
      </c>
    </row>
    <row r="24" spans="2:8" ht="25.5" x14ac:dyDescent="0.2">
      <c r="B24" s="22" t="s">
        <v>24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2">
      <c r="B25" s="21" t="s">
        <v>25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1" t="s">
        <v>26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2">
      <c r="B27" s="21" t="s">
        <v>27</v>
      </c>
      <c r="C27" s="3"/>
      <c r="D27" s="4"/>
      <c r="E27" s="3">
        <f t="shared" si="0"/>
        <v>0</v>
      </c>
      <c r="F27" s="4"/>
      <c r="G27" s="4"/>
      <c r="H27" s="3">
        <f t="shared" si="3"/>
        <v>0</v>
      </c>
    </row>
    <row r="28" spans="2:8" ht="25.5" x14ac:dyDescent="0.2">
      <c r="B28" s="22" t="s">
        <v>28</v>
      </c>
      <c r="C28" s="3"/>
      <c r="D28" s="4"/>
      <c r="E28" s="3">
        <f t="shared" si="0"/>
        <v>0</v>
      </c>
      <c r="F28" s="4"/>
      <c r="G28" s="4"/>
      <c r="H28" s="3">
        <f t="shared" si="3"/>
        <v>0</v>
      </c>
    </row>
    <row r="29" spans="2:8" ht="25.5" x14ac:dyDescent="0.2">
      <c r="B29" s="24" t="s">
        <v>29</v>
      </c>
      <c r="C29" s="3">
        <f t="shared" ref="C29:H29" si="4">SUM(C30:C34)</f>
        <v>0</v>
      </c>
      <c r="D29" s="3">
        <f t="shared" si="4"/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 t="shared" si="4"/>
        <v>0</v>
      </c>
    </row>
    <row r="30" spans="2:8" x14ac:dyDescent="0.2">
      <c r="B30" s="21" t="s">
        <v>30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2">
      <c r="B31" s="21" t="s">
        <v>31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2">
      <c r="B32" s="21" t="s">
        <v>32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ht="25.5" x14ac:dyDescent="0.2">
      <c r="B33" s="22" t="s">
        <v>33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2">
      <c r="B34" s="21" t="s">
        <v>34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71</v>
      </c>
      <c r="C35" s="3">
        <v>237607808</v>
      </c>
      <c r="D35" s="4">
        <v>1977330</v>
      </c>
      <c r="E35" s="3">
        <f t="shared" si="0"/>
        <v>239585138</v>
      </c>
      <c r="F35" s="4">
        <v>174133891</v>
      </c>
      <c r="G35" s="4">
        <v>174133891</v>
      </c>
      <c r="H35" s="3">
        <f t="shared" si="3"/>
        <v>-63473917</v>
      </c>
    </row>
    <row r="36" spans="2:8" x14ac:dyDescent="0.2">
      <c r="B36" s="20" t="s">
        <v>35</v>
      </c>
      <c r="C36" s="3">
        <f t="shared" ref="C36:H36" si="5">C37</f>
        <v>0</v>
      </c>
      <c r="D36" s="3">
        <f t="shared" si="5"/>
        <v>0</v>
      </c>
      <c r="E36" s="3">
        <f t="shared" si="5"/>
        <v>0</v>
      </c>
      <c r="F36" s="3">
        <f t="shared" si="5"/>
        <v>0</v>
      </c>
      <c r="G36" s="3">
        <f t="shared" si="5"/>
        <v>0</v>
      </c>
      <c r="H36" s="3">
        <f t="shared" si="5"/>
        <v>0</v>
      </c>
    </row>
    <row r="37" spans="2:8" x14ac:dyDescent="0.2">
      <c r="B37" s="21" t="s">
        <v>36</v>
      </c>
      <c r="C37" s="3"/>
      <c r="D37" s="4"/>
      <c r="E37" s="3">
        <f t="shared" si="0"/>
        <v>0</v>
      </c>
      <c r="F37" s="4"/>
      <c r="G37" s="4"/>
      <c r="H37" s="3">
        <f t="shared" si="3"/>
        <v>0</v>
      </c>
    </row>
    <row r="38" spans="2:8" x14ac:dyDescent="0.2">
      <c r="B38" s="20" t="s">
        <v>37</v>
      </c>
      <c r="C38" s="3">
        <f t="shared" ref="C38:H38" si="6">C39+C40</f>
        <v>0</v>
      </c>
      <c r="D38" s="3">
        <f t="shared" si="6"/>
        <v>0</v>
      </c>
      <c r="E38" s="3">
        <f t="shared" si="6"/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</row>
    <row r="39" spans="2:8" x14ac:dyDescent="0.2">
      <c r="B39" s="21" t="s">
        <v>38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2">
      <c r="B40" s="21" t="s">
        <v>39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2">
      <c r="B41" s="19"/>
      <c r="C41" s="3"/>
      <c r="D41" s="4"/>
      <c r="E41" s="3"/>
      <c r="F41" s="4"/>
      <c r="G41" s="4"/>
      <c r="H41" s="3"/>
    </row>
    <row r="42" spans="2:8" ht="25.5" x14ac:dyDescent="0.2">
      <c r="B42" s="25" t="s">
        <v>69</v>
      </c>
      <c r="C42" s="12">
        <f t="shared" ref="C42:H42" si="7">C10+C11+C12+C13+C14+C15+C16+C17+C29+C35+C36+C38</f>
        <v>249177365.44</v>
      </c>
      <c r="D42" s="8">
        <f t="shared" si="7"/>
        <v>18975396.859999999</v>
      </c>
      <c r="E42" s="8">
        <f t="shared" si="7"/>
        <v>268152762.30000001</v>
      </c>
      <c r="F42" s="8">
        <f t="shared" si="7"/>
        <v>187353511.94999999</v>
      </c>
      <c r="G42" s="8">
        <f t="shared" si="7"/>
        <v>187249141.05000001</v>
      </c>
      <c r="H42" s="8">
        <f t="shared" si="7"/>
        <v>-61928224.390000001</v>
      </c>
    </row>
    <row r="43" spans="2:8" x14ac:dyDescent="0.2">
      <c r="B43" s="6"/>
      <c r="C43" s="3"/>
      <c r="D43" s="6"/>
      <c r="E43" s="7"/>
      <c r="F43" s="6"/>
      <c r="G43" s="6"/>
      <c r="H43" s="7"/>
    </row>
    <row r="44" spans="2:8" ht="25.5" x14ac:dyDescent="0.2">
      <c r="B44" s="25" t="s">
        <v>40</v>
      </c>
      <c r="C44" s="9"/>
      <c r="D44" s="10"/>
      <c r="E44" s="9"/>
      <c r="F44" s="10"/>
      <c r="G44" s="10"/>
      <c r="H44" s="3"/>
    </row>
    <row r="45" spans="2:8" x14ac:dyDescent="0.2">
      <c r="B45" s="19"/>
      <c r="C45" s="3"/>
      <c r="D45" s="11"/>
      <c r="E45" s="3"/>
      <c r="F45" s="11"/>
      <c r="G45" s="11"/>
      <c r="H45" s="3"/>
    </row>
    <row r="46" spans="2:8" x14ac:dyDescent="0.2">
      <c r="B46" s="18" t="s">
        <v>41</v>
      </c>
      <c r="C46" s="3"/>
      <c r="D46" s="4"/>
      <c r="E46" s="3"/>
      <c r="F46" s="4"/>
      <c r="G46" s="4"/>
      <c r="H46" s="3"/>
    </row>
    <row r="47" spans="2:8" x14ac:dyDescent="0.2">
      <c r="B47" s="20" t="s">
        <v>42</v>
      </c>
      <c r="C47" s="3">
        <f t="shared" ref="C47:H47" si="8">SUM(C48:C55)</f>
        <v>0</v>
      </c>
      <c r="D47" s="3">
        <f t="shared" si="8"/>
        <v>0</v>
      </c>
      <c r="E47" s="3">
        <f t="shared" si="8"/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</row>
    <row r="48" spans="2:8" ht="25.5" x14ac:dyDescent="0.2">
      <c r="B48" s="22" t="s">
        <v>43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5.5" x14ac:dyDescent="0.2">
      <c r="B49" s="22" t="s">
        <v>44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5.5" x14ac:dyDescent="0.2">
      <c r="B50" s="22" t="s">
        <v>45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38.25" x14ac:dyDescent="0.2">
      <c r="B51" s="22" t="s">
        <v>46</v>
      </c>
      <c r="C51" s="3"/>
      <c r="D51" s="4"/>
      <c r="E51" s="3">
        <f t="shared" si="9"/>
        <v>0</v>
      </c>
      <c r="F51" s="4"/>
      <c r="G51" s="4"/>
      <c r="H51" s="3">
        <f t="shared" si="10"/>
        <v>0</v>
      </c>
    </row>
    <row r="52" spans="2:8" x14ac:dyDescent="0.2">
      <c r="B52" s="22" t="s">
        <v>47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5.5" x14ac:dyDescent="0.2">
      <c r="B53" s="22" t="s">
        <v>48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2" t="s">
        <v>49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2" t="s">
        <v>50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x14ac:dyDescent="0.2">
      <c r="B56" s="24" t="s">
        <v>51</v>
      </c>
      <c r="C56" s="3">
        <f t="shared" ref="C56:H56" si="11">SUM(C57:C60)</f>
        <v>0</v>
      </c>
      <c r="D56" s="3">
        <f t="shared" si="11"/>
        <v>0</v>
      </c>
      <c r="E56" s="3">
        <f t="shared" si="11"/>
        <v>0</v>
      </c>
      <c r="F56" s="3">
        <f t="shared" si="11"/>
        <v>0</v>
      </c>
      <c r="G56" s="3">
        <f t="shared" si="11"/>
        <v>0</v>
      </c>
      <c r="H56" s="3">
        <f t="shared" si="11"/>
        <v>0</v>
      </c>
    </row>
    <row r="57" spans="2:8" x14ac:dyDescent="0.2">
      <c r="B57" s="22" t="s">
        <v>52</v>
      </c>
      <c r="C57" s="3"/>
      <c r="D57" s="4"/>
      <c r="E57" s="3">
        <f t="shared" si="9"/>
        <v>0</v>
      </c>
      <c r="F57" s="4"/>
      <c r="G57" s="4"/>
      <c r="H57" s="3">
        <f t="shared" si="10"/>
        <v>0</v>
      </c>
    </row>
    <row r="58" spans="2:8" x14ac:dyDescent="0.2">
      <c r="B58" s="22" t="s">
        <v>53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2" t="s">
        <v>54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2" t="s">
        <v>55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x14ac:dyDescent="0.2">
      <c r="B61" s="24" t="s">
        <v>56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5.5" x14ac:dyDescent="0.2">
      <c r="B62" s="22" t="s">
        <v>57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x14ac:dyDescent="0.2">
      <c r="B63" s="22" t="s">
        <v>58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ht="38.25" x14ac:dyDescent="0.2">
      <c r="B64" s="24" t="s">
        <v>72</v>
      </c>
      <c r="C64" s="3">
        <v>190480740</v>
      </c>
      <c r="D64" s="4">
        <v>8045626.2000000002</v>
      </c>
      <c r="E64" s="3">
        <f t="shared" si="9"/>
        <v>198526366.19999999</v>
      </c>
      <c r="F64" s="4">
        <v>151053137.69999999</v>
      </c>
      <c r="G64" s="4">
        <v>151053137.69999999</v>
      </c>
      <c r="H64" s="3">
        <f t="shared" si="10"/>
        <v>-39427602.300000012</v>
      </c>
    </row>
    <row r="65" spans="2:8" x14ac:dyDescent="0.2">
      <c r="B65" s="27" t="s">
        <v>59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2">
      <c r="B66" s="19"/>
      <c r="C66" s="3"/>
      <c r="D66" s="11"/>
      <c r="E66" s="3"/>
      <c r="F66" s="11"/>
      <c r="G66" s="11"/>
      <c r="H66" s="3"/>
    </row>
    <row r="67" spans="2:8" ht="25.5" x14ac:dyDescent="0.2">
      <c r="B67" s="25" t="s">
        <v>60</v>
      </c>
      <c r="C67" s="12">
        <f t="shared" ref="C67:H67" si="13">C47+C56+C61+C64+C65</f>
        <v>190480740</v>
      </c>
      <c r="D67" s="12">
        <f t="shared" si="13"/>
        <v>8045626.2000000002</v>
      </c>
      <c r="E67" s="12">
        <f t="shared" si="13"/>
        <v>198526366.19999999</v>
      </c>
      <c r="F67" s="12">
        <f t="shared" si="13"/>
        <v>151053137.69999999</v>
      </c>
      <c r="G67" s="12">
        <f t="shared" si="13"/>
        <v>151053137.69999999</v>
      </c>
      <c r="H67" s="12">
        <f t="shared" si="13"/>
        <v>-39427602.300000012</v>
      </c>
    </row>
    <row r="68" spans="2:8" x14ac:dyDescent="0.2">
      <c r="B68" s="23"/>
      <c r="C68" s="3"/>
      <c r="D68" s="11"/>
      <c r="E68" s="3"/>
      <c r="F68" s="11"/>
      <c r="G68" s="11"/>
      <c r="H68" s="3"/>
    </row>
    <row r="69" spans="2:8" ht="25.5" x14ac:dyDescent="0.2">
      <c r="B69" s="25" t="s">
        <v>61</v>
      </c>
      <c r="C69" s="12">
        <f t="shared" ref="C69:H69" si="14">C70</f>
        <v>0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</row>
    <row r="70" spans="2:8" x14ac:dyDescent="0.2">
      <c r="B70" s="23" t="s">
        <v>62</v>
      </c>
      <c r="C70" s="3"/>
      <c r="D70" s="4"/>
      <c r="E70" s="3">
        <f>C70+D70</f>
        <v>0</v>
      </c>
      <c r="F70" s="4"/>
      <c r="G70" s="4"/>
      <c r="H70" s="3">
        <f>G70-C70</f>
        <v>0</v>
      </c>
    </row>
    <row r="71" spans="2:8" x14ac:dyDescent="0.2">
      <c r="B71" s="23"/>
      <c r="C71" s="3"/>
      <c r="D71" s="4"/>
      <c r="E71" s="3"/>
      <c r="F71" s="4"/>
      <c r="G71" s="4"/>
      <c r="H71" s="3"/>
    </row>
    <row r="72" spans="2:8" x14ac:dyDescent="0.2">
      <c r="B72" s="25" t="s">
        <v>63</v>
      </c>
      <c r="C72" s="12">
        <f t="shared" ref="C72:H72" si="15">C42+C67+C69</f>
        <v>439658105.44</v>
      </c>
      <c r="D72" s="12">
        <f t="shared" si="15"/>
        <v>27021023.059999999</v>
      </c>
      <c r="E72" s="12">
        <f t="shared" si="15"/>
        <v>466679128.5</v>
      </c>
      <c r="F72" s="12">
        <f t="shared" si="15"/>
        <v>338406649.64999998</v>
      </c>
      <c r="G72" s="12">
        <f t="shared" si="15"/>
        <v>338302278.75</v>
      </c>
      <c r="H72" s="12">
        <f t="shared" si="15"/>
        <v>-101355826.69000001</v>
      </c>
    </row>
    <row r="73" spans="2:8" x14ac:dyDescent="0.2">
      <c r="B73" s="23"/>
      <c r="C73" s="3"/>
      <c r="D73" s="4"/>
      <c r="E73" s="3"/>
      <c r="F73" s="4"/>
      <c r="G73" s="4"/>
      <c r="H73" s="3"/>
    </row>
    <row r="74" spans="2:8" x14ac:dyDescent="0.2">
      <c r="B74" s="25" t="s">
        <v>64</v>
      </c>
      <c r="C74" s="3"/>
      <c r="D74" s="4"/>
      <c r="E74" s="3"/>
      <c r="F74" s="4"/>
      <c r="G74" s="4"/>
      <c r="H74" s="3"/>
    </row>
    <row r="75" spans="2:8" ht="25.5" x14ac:dyDescent="0.2">
      <c r="B75" s="23" t="s">
        <v>65</v>
      </c>
      <c r="C75" s="3"/>
      <c r="D75" s="4"/>
      <c r="E75" s="3">
        <f>C75+D75</f>
        <v>0</v>
      </c>
      <c r="F75" s="4"/>
      <c r="G75" s="4"/>
      <c r="H75" s="3">
        <f>G75-C75</f>
        <v>0</v>
      </c>
    </row>
    <row r="76" spans="2:8" ht="25.5" x14ac:dyDescent="0.2">
      <c r="B76" s="23" t="s">
        <v>66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5.5" x14ac:dyDescent="0.2">
      <c r="B77" s="25" t="s">
        <v>67</v>
      </c>
      <c r="C77" s="12">
        <f t="shared" ref="C77:H77" si="16">SUM(C75:C76)</f>
        <v>0</v>
      </c>
      <c r="D77" s="12">
        <f t="shared" si="16"/>
        <v>0</v>
      </c>
      <c r="E77" s="12">
        <f t="shared" si="16"/>
        <v>0</v>
      </c>
      <c r="F77" s="12">
        <f t="shared" si="16"/>
        <v>0</v>
      </c>
      <c r="G77" s="12">
        <f t="shared" si="16"/>
        <v>0</v>
      </c>
      <c r="H77" s="12">
        <f t="shared" si="16"/>
        <v>0</v>
      </c>
    </row>
    <row r="78" spans="2:8" ht="13.5" thickBot="1" x14ac:dyDescent="0.25">
      <c r="B78" s="26"/>
      <c r="C78" s="13"/>
      <c r="D78" s="14"/>
      <c r="E78" s="13"/>
      <c r="F78" s="14"/>
      <c r="G78" s="14"/>
      <c r="H78" s="13"/>
    </row>
  </sheetData>
  <mergeCells count="11"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Ingrid</cp:lastModifiedBy>
  <cp:lastPrinted>2016-12-20T19:44:47Z</cp:lastPrinted>
  <dcterms:created xsi:type="dcterms:W3CDTF">2016-10-11T20:13:05Z</dcterms:created>
  <dcterms:modified xsi:type="dcterms:W3CDTF">2024-10-10T23:11:23Z</dcterms:modified>
</cp:coreProperties>
</file>